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zenev.A.V\Desktop\На сайт ЕПП\2025\082025\Ведомственная статистика\"/>
    </mc:Choice>
  </mc:AlternateContent>
  <xr:revisionPtr revIDLastSave="0" documentId="13_ncr:1_{5802C6C0-B979-4A96-AE73-F7638C9ABB9E}" xr6:coauthVersionLast="36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Республика Алтай" sheetId="2" state="hidden" r:id="rId1"/>
    <sheet name="Республика Алтай 1" sheetId="3" r:id="rId2"/>
    <sheet name="Республика Алтай (2)" sheetId="4" state="hidden" r:id="rId3"/>
    <sheet name="Республика Алтай 2" sheetId="5" r:id="rId4"/>
    <sheet name="Республика Алтай (3)" sheetId="6" state="hidden" r:id="rId5"/>
    <sheet name="Республика Алтай 3" sheetId="7" r:id="rId6"/>
    <sheet name="Республика Алтай (4)" sheetId="8" state="hidden" r:id="rId7"/>
    <sheet name="Республика Алтай 4" sheetId="9" r:id="rId8"/>
    <sheet name="Республика Алтай (5)" sheetId="10" state="hidden" r:id="rId9"/>
    <sheet name="Республика Алтай 5" sheetId="11" r:id="rId10"/>
    <sheet name="Республика Алтай (6)" sheetId="12" state="hidden" r:id="rId11"/>
    <sheet name="Республика Алтай 6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'Республика Алтай 1'!$A$3:$E$34</definedName>
    <definedName name="_xlnm.Print_Area" localSheetId="3">'Республика Алтай 2'!$A$1:$E$15</definedName>
    <definedName name="_xlnm.Print_Area" localSheetId="5">'Республика Алтай 3'!$A$1:$E$43</definedName>
    <definedName name="_xlnm.Print_Area" localSheetId="7">'Республика Алтай 4'!$A$1:$E$30</definedName>
    <definedName name="_xlnm.Print_Area" localSheetId="9">'Республика Алтай 5'!$A$1:$E$24</definedName>
    <definedName name="_xlnm.Print_Area" localSheetId="11">'Республика Алтай 6'!$A$1:$E$54</definedName>
    <definedName name="Основные_20результаты_20работы_202011_2012_20квартал" localSheetId="1">'Республика Алтай 1'!$A$3:$E$34</definedName>
    <definedName name="Основные_20результаты_20работы_202011_2012_20квартал" localSheetId="3">'Республика Алтай 2'!$A$1:$E$15</definedName>
    <definedName name="Основные_20результаты_20работы_202011_2012_20квартал" localSheetId="5">'Республика Алтай 3'!$A$1:$E$15</definedName>
    <definedName name="Основные_20результаты_20работы_202011_2012_20квартал" localSheetId="7">'Республика Алтай 4'!#REF!</definedName>
    <definedName name="Основные_20результаты_20работы_202011_2012_20квартал" localSheetId="9">'Республика Алтай 5'!#REF!</definedName>
    <definedName name="Основные_20результаты_20работы_202011_2012_20квартал" localSheetId="11">'Республика Алтай 6'!#REF!</definedName>
    <definedName name="Основные_20результаты_20работы_202011_2012_20квартал_1" localSheetId="1">'Республика Алтай 1'!$A$3:$E$34</definedName>
    <definedName name="Основные_20результаты_20работы_202011_2012_20квартал_1" localSheetId="3">'Республика Алтай 2'!$A$1:$E$15</definedName>
    <definedName name="Основные_20результаты_20работы_202011_2012_20квартал_1" localSheetId="5">'Республика Алтай 3'!$A$1:$E$15</definedName>
    <definedName name="Основные_20результаты_20работы_202011_2012_20квартал_10" localSheetId="1">'Республика Алтай 1'!$A$3:$E$34</definedName>
    <definedName name="Основные_20результаты_20работы_202011_2012_20квартал_10" localSheetId="3">'Республика Алтай 2'!$A$1:$E$15</definedName>
    <definedName name="Основные_20результаты_20работы_202011_2012_20квартал_10" localSheetId="5">'Республика Алтай 3'!$A$1:$E$15</definedName>
    <definedName name="Основные_20результаты_20работы_202011_2012_20квартал_11" localSheetId="1">'Республика Алтай 1'!$A$3:$E$34</definedName>
    <definedName name="Основные_20результаты_20работы_202011_2012_20квартал_11" localSheetId="3">'Республика Алтай 2'!$A$1:$E$15</definedName>
    <definedName name="Основные_20результаты_20работы_202011_2012_20квартал_11" localSheetId="5">'Республика Алтай 3'!$A$1:$E$15</definedName>
    <definedName name="Основные_20результаты_20работы_202011_2012_20квартал_3" localSheetId="1">'Республика Алтай 1'!$A$3:$E$34</definedName>
    <definedName name="Основные_20результаты_20работы_202011_2012_20квартал_3" localSheetId="3">'Республика Алтай 2'!$A$1:$E$15</definedName>
    <definedName name="Основные_20результаты_20работы_202011_2012_20квартал_3" localSheetId="5">'Республика Алтай 3'!$A$1:$E$15</definedName>
    <definedName name="Основные_20результаты_20работы_202011_2012_20квартал_4" localSheetId="1">'Республика Алтай 1'!$A$3:$E$34</definedName>
    <definedName name="Основные_20результаты_20работы_202011_2012_20квартал_4" localSheetId="3">'Республика Алтай 2'!$A$1:$E$15</definedName>
    <definedName name="Основные_20результаты_20работы_202011_2012_20квартал_4" localSheetId="5">'Республика Алтай 3'!$A$1:$E$15</definedName>
    <definedName name="Основные_20результаты_20работы_202011_2012_20квартал_5" localSheetId="1">'Республика Алтай 1'!$A$3:$E$34</definedName>
    <definedName name="Основные_20результаты_20работы_202011_2012_20квартал_5" localSheetId="3">'Республика Алтай 2'!$A$1:$E$15</definedName>
    <definedName name="Основные_20результаты_20работы_202011_2012_20квартал_5" localSheetId="5">'Республика Алтай 3'!$A$1:$E$15</definedName>
    <definedName name="Основные_20результаты_20работы_202011_2012_20квартал_6" localSheetId="1">'Республика Алтай 1'!$A$3:$E$34</definedName>
    <definedName name="Основные_20результаты_20работы_202011_2012_20квартал_6" localSheetId="3">'Республика Алтай 2'!$A$1:$E$15</definedName>
    <definedName name="Основные_20результаты_20работы_202011_2012_20квартал_6" localSheetId="5">'Республика Алтай 3'!$A$1:$E$15</definedName>
    <definedName name="Основные_20результаты_20работы_202011_2012_20квартал_7" localSheetId="1">'Республика Алтай 1'!$A$3:$E$34</definedName>
    <definedName name="Основные_20результаты_20работы_202011_2012_20квартал_7" localSheetId="3">'Республика Алтай 2'!$A$1:$E$15</definedName>
    <definedName name="Основные_20результаты_20работы_202011_2012_20квартал_7" localSheetId="5">'Республика Алтай 3'!$A$1:$E$15</definedName>
    <definedName name="Основные_20результаты_20работы_202011_2012_20квартал_8" localSheetId="1">'Республика Алтай 1'!$A$3:$E$34</definedName>
    <definedName name="Основные_20результаты_20работы_202011_2012_20квартал_8" localSheetId="3">'Республика Алтай 2'!$A$1:$E$15</definedName>
    <definedName name="Основные_20результаты_20работы_202011_2012_20квартал_8" localSheetId="5">'Республика Алтай 3'!$A$1:$E$15</definedName>
    <definedName name="Основные_20результаты_20работы_202011_2012_20квартал_9" localSheetId="1">'Республика Алтай 1'!$A$3:$E$34</definedName>
    <definedName name="Основные_20результаты_20работы_202011_2012_20квартал_9" localSheetId="3">'Республика Алтай 2'!$A$1:$E$15</definedName>
    <definedName name="Основные_20результаты_20работы_202011_2012_20квартал_9" localSheetId="5">'Республика Алтай 3'!$A$1:$E$15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3" l="1"/>
  <c r="C51" i="13"/>
  <c r="E51" i="13" s="1"/>
  <c r="E50" i="13"/>
  <c r="D50" i="13"/>
  <c r="C50" i="13"/>
  <c r="D42" i="13"/>
  <c r="C42" i="13"/>
  <c r="D41" i="13"/>
  <c r="C41" i="13"/>
  <c r="D40" i="13"/>
  <c r="C40" i="13"/>
  <c r="D39" i="13"/>
  <c r="D48" i="13" s="1"/>
  <c r="C39" i="13"/>
  <c r="D38" i="13"/>
  <c r="C38" i="13"/>
  <c r="E38" i="13" s="1"/>
  <c r="D37" i="13"/>
  <c r="C37" i="13"/>
  <c r="E37" i="13" s="1"/>
  <c r="E36" i="13"/>
  <c r="D36" i="13"/>
  <c r="C36" i="13"/>
  <c r="C48" i="13" s="1"/>
  <c r="E48" i="13" s="1"/>
  <c r="D34" i="13"/>
  <c r="C34" i="13"/>
  <c r="D33" i="13"/>
  <c r="C33" i="13"/>
  <c r="D32" i="13"/>
  <c r="E32" i="13" s="1"/>
  <c r="C32" i="13"/>
  <c r="D31" i="13"/>
  <c r="C31" i="13"/>
  <c r="E30" i="13"/>
  <c r="D30" i="13"/>
  <c r="C30" i="13"/>
  <c r="D29" i="13"/>
  <c r="E29" i="13" s="1"/>
  <c r="C29" i="13"/>
  <c r="D28" i="13"/>
  <c r="D47" i="13" s="1"/>
  <c r="C28" i="13"/>
  <c r="E28" i="13" s="1"/>
  <c r="D26" i="13"/>
  <c r="C26" i="13"/>
  <c r="D25" i="13"/>
  <c r="E25" i="13" s="1"/>
  <c r="C25" i="13"/>
  <c r="D24" i="13"/>
  <c r="C24" i="13"/>
  <c r="E24" i="13" s="1"/>
  <c r="D23" i="13"/>
  <c r="C23" i="13"/>
  <c r="E23" i="13" s="1"/>
  <c r="E22" i="13"/>
  <c r="D22" i="13"/>
  <c r="C22" i="13"/>
  <c r="D21" i="13"/>
  <c r="E21" i="13" s="1"/>
  <c r="C21" i="13"/>
  <c r="D20" i="13"/>
  <c r="D46" i="13" s="1"/>
  <c r="C20" i="13"/>
  <c r="E20" i="13" s="1"/>
  <c r="D18" i="13"/>
  <c r="C18" i="13"/>
  <c r="D17" i="13"/>
  <c r="E17" i="13" s="1"/>
  <c r="C17" i="13"/>
  <c r="D16" i="13"/>
  <c r="C16" i="13"/>
  <c r="E16" i="13" s="1"/>
  <c r="D15" i="13"/>
  <c r="C15" i="13"/>
  <c r="D14" i="13"/>
  <c r="E14" i="13" s="1"/>
  <c r="C14" i="13"/>
  <c r="D13" i="13"/>
  <c r="C13" i="13"/>
  <c r="E13" i="13" s="1"/>
  <c r="D12" i="13"/>
  <c r="D45" i="13" s="1"/>
  <c r="C12" i="13"/>
  <c r="E12" i="13" s="1"/>
  <c r="D10" i="13"/>
  <c r="C10" i="13"/>
  <c r="D9" i="13"/>
  <c r="C9" i="13"/>
  <c r="E9" i="13" s="1"/>
  <c r="D8" i="13"/>
  <c r="C8" i="13"/>
  <c r="E8" i="13" s="1"/>
  <c r="E7" i="13"/>
  <c r="D7" i="13"/>
  <c r="C7" i="13"/>
  <c r="D6" i="13"/>
  <c r="E6" i="13" s="1"/>
  <c r="C6" i="13"/>
  <c r="D5" i="13"/>
  <c r="C5" i="13"/>
  <c r="E5" i="13" s="1"/>
  <c r="D4" i="13"/>
  <c r="C4" i="13"/>
  <c r="C44" i="13" s="1"/>
  <c r="A1" i="13"/>
  <c r="D44" i="13" l="1"/>
  <c r="E44" i="13" s="1"/>
  <c r="C47" i="13"/>
  <c r="E47" i="13" s="1"/>
  <c r="C46" i="13"/>
  <c r="E46" i="13" s="1"/>
  <c r="C45" i="13"/>
  <c r="E45" i="13" s="1"/>
  <c r="E4" i="13"/>
  <c r="E24" i="11" l="1"/>
  <c r="D24" i="11"/>
  <c r="C24" i="11"/>
  <c r="D23" i="11"/>
  <c r="D22" i="11"/>
  <c r="C22" i="11"/>
  <c r="C23" i="11" s="1"/>
  <c r="E23" i="11" s="1"/>
  <c r="D21" i="11"/>
  <c r="C21" i="11"/>
  <c r="E21" i="11" s="1"/>
  <c r="E20" i="11"/>
  <c r="D20" i="11"/>
  <c r="C20" i="11"/>
  <c r="D19" i="11"/>
  <c r="E19" i="11" s="1"/>
  <c r="C19" i="11"/>
  <c r="D18" i="11"/>
  <c r="C18" i="11"/>
  <c r="E18" i="11" s="1"/>
  <c r="D15" i="11"/>
  <c r="C15" i="11"/>
  <c r="E15" i="11" s="1"/>
  <c r="E14" i="11"/>
  <c r="D14" i="11"/>
  <c r="C14" i="11"/>
  <c r="D13" i="11"/>
  <c r="E13" i="11" s="1"/>
  <c r="C13" i="11"/>
  <c r="D12" i="11"/>
  <c r="C12" i="11"/>
  <c r="E12" i="11" s="1"/>
  <c r="D11" i="11"/>
  <c r="C11" i="11"/>
  <c r="E11" i="11" s="1"/>
  <c r="D9" i="11"/>
  <c r="D10" i="11" s="1"/>
  <c r="C9" i="11"/>
  <c r="D8" i="11"/>
  <c r="C8" i="11"/>
  <c r="C10" i="11" s="1"/>
  <c r="D7" i="11"/>
  <c r="C7" i="11"/>
  <c r="E7" i="11" s="1"/>
  <c r="E6" i="11"/>
  <c r="D6" i="11"/>
  <c r="C6" i="11"/>
  <c r="D5" i="11"/>
  <c r="E5" i="11" s="1"/>
  <c r="C5" i="11"/>
  <c r="D4" i="11"/>
  <c r="C4" i="11"/>
  <c r="E4" i="11" s="1"/>
  <c r="A1" i="11"/>
  <c r="E10" i="11" l="1"/>
  <c r="E9" i="11"/>
  <c r="E8" i="11"/>
  <c r="E22" i="11"/>
  <c r="E30" i="9" l="1"/>
  <c r="D30" i="9"/>
  <c r="C30" i="9"/>
  <c r="D29" i="9"/>
  <c r="E29" i="9" s="1"/>
  <c r="C29" i="9"/>
  <c r="D28" i="9"/>
  <c r="C28" i="9"/>
  <c r="E28" i="9" s="1"/>
  <c r="D27" i="9"/>
  <c r="C27" i="9"/>
  <c r="E27" i="9" s="1"/>
  <c r="D25" i="9"/>
  <c r="D26" i="9" s="1"/>
  <c r="C25" i="9"/>
  <c r="C26" i="9" s="1"/>
  <c r="E26" i="9" s="1"/>
  <c r="D24" i="9"/>
  <c r="C24" i="9"/>
  <c r="E24" i="9" s="1"/>
  <c r="D23" i="9"/>
  <c r="C23" i="9"/>
  <c r="E23" i="9" s="1"/>
  <c r="E22" i="9"/>
  <c r="D22" i="9"/>
  <c r="C22" i="9"/>
  <c r="D21" i="9"/>
  <c r="E21" i="9" s="1"/>
  <c r="C21" i="9"/>
  <c r="D20" i="9"/>
  <c r="C20" i="9"/>
  <c r="E20" i="9" s="1"/>
  <c r="D19" i="9"/>
  <c r="C19" i="9"/>
  <c r="E19" i="9" s="1"/>
  <c r="E15" i="9"/>
  <c r="D15" i="9"/>
  <c r="C15" i="9"/>
  <c r="D14" i="9"/>
  <c r="E14" i="9" s="1"/>
  <c r="C14" i="9"/>
  <c r="D13" i="9"/>
  <c r="C13" i="9"/>
  <c r="E13" i="9" s="1"/>
  <c r="D12" i="9"/>
  <c r="C12" i="9"/>
  <c r="E12" i="9" s="1"/>
  <c r="D10" i="9"/>
  <c r="D11" i="9" s="1"/>
  <c r="C10" i="9"/>
  <c r="C11" i="9" s="1"/>
  <c r="E11" i="9" s="1"/>
  <c r="D9" i="9"/>
  <c r="C9" i="9"/>
  <c r="E9" i="9" s="1"/>
  <c r="D8" i="9"/>
  <c r="C8" i="9"/>
  <c r="E8" i="9" s="1"/>
  <c r="E7" i="9"/>
  <c r="D7" i="9"/>
  <c r="C7" i="9"/>
  <c r="D6" i="9"/>
  <c r="E6" i="9" s="1"/>
  <c r="C6" i="9"/>
  <c r="D5" i="9"/>
  <c r="C5" i="9"/>
  <c r="E5" i="9" s="1"/>
  <c r="D4" i="9"/>
  <c r="C4" i="9"/>
  <c r="E4" i="9" s="1"/>
  <c r="A1" i="9"/>
  <c r="E10" i="9" l="1"/>
  <c r="E25" i="9"/>
  <c r="D43" i="7" l="1"/>
  <c r="C43" i="7"/>
  <c r="D42" i="7"/>
  <c r="C42" i="7"/>
  <c r="D41" i="7"/>
  <c r="E41" i="7" s="1"/>
  <c r="C41" i="7"/>
  <c r="E40" i="7"/>
  <c r="D40" i="7"/>
  <c r="C40" i="7"/>
  <c r="D39" i="7"/>
  <c r="D38" i="7"/>
  <c r="C38" i="7"/>
  <c r="C39" i="7" s="1"/>
  <c r="E39" i="7" s="1"/>
  <c r="D37" i="7"/>
  <c r="E37" i="7" s="1"/>
  <c r="C37" i="7"/>
  <c r="E36" i="7"/>
  <c r="D36" i="7"/>
  <c r="C36" i="7"/>
  <c r="D35" i="7"/>
  <c r="C35" i="7"/>
  <c r="E35" i="7" s="1"/>
  <c r="D34" i="7"/>
  <c r="C34" i="7"/>
  <c r="E34" i="7" s="1"/>
  <c r="D33" i="7"/>
  <c r="C33" i="7"/>
  <c r="E33" i="7" s="1"/>
  <c r="E32" i="7"/>
  <c r="D32" i="7"/>
  <c r="C32" i="7"/>
  <c r="D29" i="7"/>
  <c r="C29" i="7"/>
  <c r="E29" i="7" s="1"/>
  <c r="D28" i="7"/>
  <c r="C28" i="7"/>
  <c r="E28" i="7" s="1"/>
  <c r="D27" i="7"/>
  <c r="C27" i="7"/>
  <c r="E27" i="7" s="1"/>
  <c r="E26" i="7"/>
  <c r="D26" i="7"/>
  <c r="C26" i="7"/>
  <c r="D25" i="7"/>
  <c r="D24" i="7"/>
  <c r="C24" i="7"/>
  <c r="C25" i="7" s="1"/>
  <c r="E25" i="7" s="1"/>
  <c r="D23" i="7"/>
  <c r="C23" i="7"/>
  <c r="E23" i="7" s="1"/>
  <c r="E22" i="7"/>
  <c r="D22" i="7"/>
  <c r="C22" i="7"/>
  <c r="D21" i="7"/>
  <c r="C21" i="7"/>
  <c r="E21" i="7" s="1"/>
  <c r="D20" i="7"/>
  <c r="C20" i="7"/>
  <c r="E20" i="7" s="1"/>
  <c r="D19" i="7"/>
  <c r="C19" i="7"/>
  <c r="E19" i="7" s="1"/>
  <c r="E18" i="7"/>
  <c r="D18" i="7"/>
  <c r="C18" i="7"/>
  <c r="D15" i="7"/>
  <c r="E15" i="7" s="1"/>
  <c r="C15" i="7"/>
  <c r="D14" i="7"/>
  <c r="C14" i="7"/>
  <c r="E14" i="7" s="1"/>
  <c r="D13" i="7"/>
  <c r="C13" i="7"/>
  <c r="E13" i="7" s="1"/>
  <c r="E12" i="7"/>
  <c r="D12" i="7"/>
  <c r="C12" i="7"/>
  <c r="D11" i="7"/>
  <c r="D10" i="7"/>
  <c r="C10" i="7"/>
  <c r="C11" i="7" s="1"/>
  <c r="E11" i="7" s="1"/>
  <c r="D9" i="7"/>
  <c r="C9" i="7"/>
  <c r="E9" i="7" s="1"/>
  <c r="E8" i="7"/>
  <c r="D8" i="7"/>
  <c r="C8" i="7"/>
  <c r="D7" i="7"/>
  <c r="E7" i="7" s="1"/>
  <c r="C7" i="7"/>
  <c r="D6" i="7"/>
  <c r="C6" i="7"/>
  <c r="E6" i="7" s="1"/>
  <c r="D5" i="7"/>
  <c r="C5" i="7"/>
  <c r="E5" i="7" s="1"/>
  <c r="E4" i="7"/>
  <c r="D4" i="7"/>
  <c r="C4" i="7"/>
  <c r="A1" i="7"/>
  <c r="E10" i="7" l="1"/>
  <c r="E24" i="7"/>
  <c r="E38" i="7"/>
  <c r="D15" i="5" l="1"/>
  <c r="E15" i="5" s="1"/>
  <c r="C15" i="5"/>
  <c r="D14" i="5"/>
  <c r="C14" i="5"/>
  <c r="E14" i="5" s="1"/>
  <c r="D13" i="5"/>
  <c r="C13" i="5"/>
  <c r="E13" i="5" s="1"/>
  <c r="E12" i="5"/>
  <c r="D12" i="5"/>
  <c r="C12" i="5"/>
  <c r="D11" i="5"/>
  <c r="D10" i="5"/>
  <c r="C10" i="5"/>
  <c r="C11" i="5" s="1"/>
  <c r="E11" i="5" s="1"/>
  <c r="D9" i="5"/>
  <c r="C9" i="5"/>
  <c r="E9" i="5" s="1"/>
  <c r="E8" i="5"/>
  <c r="D8" i="5"/>
  <c r="C8" i="5"/>
  <c r="D7" i="5"/>
  <c r="E7" i="5" s="1"/>
  <c r="C7" i="5"/>
  <c r="D6" i="5"/>
  <c r="C6" i="5"/>
  <c r="E6" i="5" s="1"/>
  <c r="D5" i="5"/>
  <c r="C5" i="5"/>
  <c r="E5" i="5" s="1"/>
  <c r="E4" i="5"/>
  <c r="D4" i="5"/>
  <c r="C4" i="5"/>
  <c r="A1" i="5"/>
  <c r="E10" i="5" l="1"/>
  <c r="E34" i="3" l="1"/>
  <c r="D34" i="3"/>
  <c r="C34" i="3"/>
  <c r="D33" i="3"/>
  <c r="E33" i="3" s="1"/>
  <c r="C33" i="3"/>
  <c r="D32" i="3"/>
  <c r="C32" i="3"/>
  <c r="E32" i="3" s="1"/>
  <c r="D31" i="3"/>
  <c r="C31" i="3"/>
  <c r="E31" i="3" s="1"/>
  <c r="D29" i="3"/>
  <c r="D30" i="3" s="1"/>
  <c r="C29" i="3"/>
  <c r="D28" i="3"/>
  <c r="C28" i="3"/>
  <c r="C30" i="3" s="1"/>
  <c r="E30" i="3" s="1"/>
  <c r="D27" i="3"/>
  <c r="C27" i="3"/>
  <c r="E27" i="3" s="1"/>
  <c r="E26" i="3"/>
  <c r="D26" i="3"/>
  <c r="C26" i="3"/>
  <c r="D25" i="3"/>
  <c r="E25" i="3" s="1"/>
  <c r="C25" i="3"/>
  <c r="D24" i="3"/>
  <c r="C24" i="3"/>
  <c r="E24" i="3" s="1"/>
  <c r="D23" i="3"/>
  <c r="C23" i="3"/>
  <c r="E23" i="3" s="1"/>
  <c r="E20" i="3"/>
  <c r="D20" i="3"/>
  <c r="C20" i="3"/>
  <c r="D19" i="3"/>
  <c r="E19" i="3" s="1"/>
  <c r="C19" i="3"/>
  <c r="D18" i="3"/>
  <c r="C18" i="3"/>
  <c r="E18" i="3" s="1"/>
  <c r="D17" i="3"/>
  <c r="C17" i="3"/>
  <c r="E17" i="3" s="1"/>
  <c r="D15" i="3"/>
  <c r="D16" i="3" s="1"/>
  <c r="C15" i="3"/>
  <c r="C16" i="3" s="1"/>
  <c r="E16" i="3" s="1"/>
  <c r="D14" i="3"/>
  <c r="C14" i="3"/>
  <c r="E14" i="3" s="1"/>
  <c r="D13" i="3"/>
  <c r="C13" i="3"/>
  <c r="E13" i="3" s="1"/>
  <c r="E12" i="3"/>
  <c r="D12" i="3"/>
  <c r="C12" i="3"/>
  <c r="D11" i="3"/>
  <c r="E11" i="3" s="1"/>
  <c r="C11" i="3"/>
  <c r="D10" i="3"/>
  <c r="C10" i="3"/>
  <c r="E10" i="3" s="1"/>
  <c r="D9" i="3"/>
  <c r="C9" i="3"/>
  <c r="E9" i="3" s="1"/>
  <c r="A5" i="3"/>
  <c r="A4" i="3"/>
  <c r="E15" i="3" l="1"/>
  <c r="E29" i="3"/>
  <c r="E2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xr16:uid="{00000000-0015-0000-FFFF-FFFF01000000}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xr16:uid="{00000000-0015-0000-FFFF-FFFF02000000}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xr16:uid="{00000000-0015-0000-FFFF-FFFF03000000}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xr16:uid="{2DB62E33-CB1E-4834-9B09-DD5BD2A298BA}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xr16:uid="{2113739D-426A-4D61-8947-29DAD175286D}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xr16:uid="{488F819E-4166-4E8A-BB5F-3597175A1060}" name="Подключение1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xr16:uid="{CDACF330-7852-4A5C-938A-CD4BA0E5755A}" name="Подключение1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xr16:uid="{6EB76486-44BC-4314-92C8-C542908E5E4B}" name="Подключение1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xr16:uid="{015B5EB8-A3F5-4F4E-8DBA-0E526FB31503}" name="Подключение1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xr16:uid="{ED1DF154-8785-48D3-A712-A141871C826D}" name="Подключение1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xr16:uid="{04D18F16-4C32-47B6-9EBD-B66761A97929}" name="Подключение1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xr16:uid="{00000000-0015-0000-FFFF-FFFF04000000}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xr16:uid="{BF9F99BB-2998-4E19-8310-B10600DB3E70}" name="Подключение2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5" xr16:uid="{F2F6E963-B0B2-4A2A-8B4A-7F499F737C4D}" name="Подключение2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6" xr16:uid="{2C36E91F-9B52-42B6-AD1A-63FBFA2329DE}" name="Подключение2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7" xr16:uid="{D26025F8-E2A3-4878-A504-1FDE1252FA0B}" name="Подключение2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8" xr16:uid="{399A5A23-7D7D-4C6A-AAB2-FE06EFAC9983}" name="Подключение2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9" xr16:uid="{D56E61AC-6320-43E2-B09E-E525C97F8270}" name="Подключение2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0" xr16:uid="{18A93ECC-C0F2-4307-A1DD-6E48A7BC9116}" name="Подключение2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1" xr16:uid="{AC07B7A9-ED3A-49B8-83A9-67C882E53247}" name="Подключение2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2" xr16:uid="{2A12110B-AB24-4C22-8639-29932E387262}" name="Подключение2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3" xr16:uid="{5F1022D7-7BCE-4BEC-BB5D-39C50320E99C}" name="Подключение2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4" xr16:uid="{00000000-0015-0000-FFFF-FFFF05000000}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5" xr16:uid="{2B6DBEC5-6375-4D41-963D-0227163387E3}" name="Подключение3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6" xr16:uid="{45B24EE0-5EE2-483E-83FA-7289F7BCAC8F}" name="Подключение3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7" xr16:uid="{708EBB2B-F486-47D3-81F0-AFD7E902CDDF}" name="Подключение3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8" xr16:uid="{8190B549-685E-469B-8062-5BB3B3FC770A}" name="Подключение3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9" xr16:uid="{36FCF20E-171F-47CA-9A5F-078215A0FB41}" name="Подключение3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0" xr16:uid="{33A473AF-BB13-4EE0-B92B-21278A05484E}" name="Подключение3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1" xr16:uid="{43DEC87B-7261-4161-9ED6-43C87B8809F6}" name="Подключение3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2" xr16:uid="{72080851-49BD-462C-892C-7E2D6AC0A850}" name="Подключение3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3" xr16:uid="{8567B418-2C26-4D06-B217-5B11FFE1B047}" name="Подключение3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4" xr16:uid="{00000000-0015-0000-FFFF-FFFF06000000}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5" xr16:uid="{00000000-0015-0000-FFFF-FFFF07000000}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6" xr16:uid="{00000000-0015-0000-FFFF-FFFF08000000}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7" xr16:uid="{00000000-0015-0000-FFFF-FFFF09000000}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8" xr16:uid="{00000000-0015-0000-FFFF-FFFF0A000000}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9" xr16:uid="{00000000-0015-0000-FFFF-FFFF0B000000}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<sst xmlns="http://schemas.openxmlformats.org/spreadsheetml/2006/main" count="625" uniqueCount="329">
  <si>
    <t>январь-январь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</si>
  <si>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</si>
  <si>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</si>
  <si>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</si>
  <si>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</si>
  <si>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</si>
  <si>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</si>
  <si>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</si>
  <si>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</si>
  <si>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</si>
  <si>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</si>
  <si>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</si>
  <si>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</si>
  <si>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</si>
  <si>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</si>
  <si>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</si>
  <si>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</si>
  <si>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</si>
  <si>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</si>
  <si>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</si>
  <si>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</si>
  <si>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</si>
  <si>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</si>
  <si>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</si>
  <si>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</si>
  <si>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</si>
  <si>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</si>
  <si>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</si>
  <si>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</si>
  <si>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</si>
  <si>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</si>
  <si>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</si>
  <si>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</si>
  <si>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</si>
  <si>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</si>
  <si>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</si>
  <si>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</si>
  <si>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</si>
  <si>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</si>
  <si>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</si>
  <si>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</si>
  <si>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</si>
  <si>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</si>
  <si>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</si>
  <si>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</si>
  <si>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</si>
  <si>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</si>
  <si>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</si>
  <si>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</si>
  <si>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</si>
  <si>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</si>
  <si>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</si>
  <si>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</si>
  <si>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</si>
  <si>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</si>
  <si>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</si>
  <si>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</si>
  <si>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</si>
  <si>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</si>
  <si>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</si>
  <si>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</si>
  <si>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</si>
  <si>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</si>
  <si>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</si>
  <si>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</si>
  <si>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</si>
  <si>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</si>
  <si>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</si>
  <si>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</si>
  <si>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</si>
  <si>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</si>
  <si>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</si>
  <si>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</si>
  <si>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</si>
  <si>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</si>
  <si>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</si>
  <si>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</si>
  <si>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</si>
  <si>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</si>
  <si>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</si>
  <si>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</si>
  <si>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</si>
  <si>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</si>
  <si>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</si>
  <si>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</si>
  <si>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</si>
  <si>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</si>
  <si>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</si>
  <si>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</si>
  <si>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</si>
  <si>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</si>
  <si>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</si>
  <si>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</si>
  <si>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</si>
  <si>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</si>
  <si>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</si>
  <si>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</si>
  <si>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</si>
  <si>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</si>
  <si>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</si>
  <si>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</si>
  <si>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</si>
  <si>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</si>
  <si>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</si>
  <si>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</si>
  <si>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</si>
  <si>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</si>
  <si>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</si>
  <si>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</si>
  <si>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</si>
  <si>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</si>
  <si>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</si>
  <si>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</si>
  <si>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</si>
  <si>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</si>
  <si>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</si>
  <si>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</si>
  <si>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</si>
  <si>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</si>
  <si>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</si>
  <si>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</si>
  <si>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</si>
  <si>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</si>
  <si>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</si>
  <si>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</si>
  <si>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</si>
  <si>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</si>
  <si>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</si>
  <si>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</si>
  <si>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</si>
  <si>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</si>
  <si>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</si>
  <si>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</si>
  <si>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</si>
  <si>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</si>
  <si>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</si>
  <si>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</si>
  <si>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</si>
  <si>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</si>
  <si>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</si>
  <si>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</si>
  <si>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</si>
  <si>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</si>
  <si>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</si>
  <si>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</si>
  <si>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</si>
  <si>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</si>
  <si>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</si>
  <si>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</si>
  <si>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</si>
  <si>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</si>
  <si>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</si>
  <si>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</si>
  <si>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</si>
  <si>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</si>
  <si>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</si>
  <si>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</si>
  <si>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</si>
  <si>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</si>
  <si>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</si>
  <si>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</si>
  <si>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</si>
  <si>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</si>
  <si>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</si>
  <si>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</si>
  <si>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</si>
  <si>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</si>
  <si>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</si>
  <si>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</si>
  <si>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</si>
  <si>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</si>
  <si>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</si>
  <si>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</si>
  <si>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</si>
  <si>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</si>
  <si>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</si>
  <si>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</si>
  <si>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</si>
  <si>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</si>
  <si>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</si>
  <si>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</si>
  <si>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</si>
  <si>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</si>
  <si>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</si>
  <si>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</si>
  <si>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</si>
  <si>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</si>
  <si>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</si>
  <si>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</si>
  <si>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</si>
  <si>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</si>
  <si>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</si>
  <si>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</si>
  <si>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</si>
  <si>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</si>
  <si>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</si>
  <si>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</si>
  <si>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</si>
  <si>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</si>
  <si>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</si>
  <si>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</si>
  <si>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</si>
  <si>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</si>
  <si>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</si>
  <si>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</si>
  <si>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</si>
  <si>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</si>
  <si>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</si>
  <si>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</si>
  <si>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</si>
  <si>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</si>
  <si>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</si>
  <si>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</si>
  <si>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</si>
  <si>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</si>
  <si>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</si>
  <si>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</si>
  <si>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</si>
  <si>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</si>
  <si>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</si>
  <si>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</si>
  <si>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</si>
  <si>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</si>
  <si>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</si>
  <si>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</si>
  <si>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</si>
  <si>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</si>
  <si>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</si>
  <si>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</si>
  <si>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</si>
  <si>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</si>
  <si>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</si>
  <si>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</si>
  <si>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</si>
  <si>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</si>
  <si>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</si>
  <si>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</si>
  <si>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</si>
  <si>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</si>
  <si>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</si>
  <si>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</si>
  <si>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</si>
  <si>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</si>
  <si>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</si>
  <si>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</si>
  <si>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</si>
  <si>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</si>
  <si>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</si>
  <si>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</si>
  <si>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</si>
  <si>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</si>
  <si>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</si>
  <si>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</si>
  <si>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</si>
  <si>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</si>
  <si>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</si>
  <si>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</si>
  <si>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</si>
  <si>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</si>
  <si>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</si>
  <si>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</si>
  <si>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</si>
  <si>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</si>
  <si>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</si>
  <si>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</si>
  <si>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</si>
  <si>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</si>
  <si>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</si>
  <si>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</si>
  <si>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</si>
  <si>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</si>
  <si>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</si>
  <si>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</si>
  <si>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</si>
  <si>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</si>
  <si>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</si>
  <si>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</si>
  <si>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</si>
  <si>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</si>
  <si>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</si>
  <si>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</si>
  <si>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</si>
  <si>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</si>
  <si>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</si>
  <si>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</si>
  <si>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</si>
  <si>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</si>
  <si>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</si>
  <si>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</si>
  <si>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</si>
  <si>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</si>
  <si>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</si>
  <si>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</si>
  <si>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</si>
  <si>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</si>
  <si>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</si>
  <si>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</si>
  <si>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</si>
  <si>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</si>
  <si>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</si>
  <si>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</si>
  <si>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</si>
  <si>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</si>
  <si>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</si>
  <si>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</si>
  <si>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</si>
  <si>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</si>
  <si>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</si>
  <si>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</si>
  <si>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</si>
  <si>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</si>
  <si>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</si>
  <si>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</si>
  <si>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</si>
  <si>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</si>
  <si>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</si>
  <si>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</si>
  <si>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</si>
  <si>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</si>
  <si>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</si>
  <si>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</si>
  <si>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</si>
  <si>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</si>
  <si>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</si>
  <si>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</si>
  <si>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</si>
  <si>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прокуратуры Республики Алтай</t>
  </si>
  <si>
    <t>Направлено материалов для решения вопроса об уголовном преследовании в порядке п. 2 ч.2 ст. 37 УПК РФ</t>
  </si>
  <si>
    <t>Отдел правовой статистики, информационных технологий и защиты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</si>
</sst>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Alignment="1">
      <alignment wrapText="1"/>
    </xf>
    <xf numFmtId="0" fontId="4" fillId="0" borderId="0" xfId="4" applyFont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7" fillId="0" borderId="0" xfId="0" applyFont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 5" xfId="4" xr:uid="{00000000-0005-0000-0000-000003000000}"/>
    <cellStyle name="Обычный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январь-август 2025</v>
          </cell>
        </row>
        <row r="4">
          <cell r="A4" t="str">
            <v>Республика Алтай</v>
          </cell>
          <cell r="B4">
            <v>22067</v>
          </cell>
          <cell r="C4">
            <v>22167</v>
          </cell>
          <cell r="D4">
            <v>3019</v>
          </cell>
          <cell r="E4">
            <v>2992</v>
          </cell>
          <cell r="F4">
            <v>2661</v>
          </cell>
          <cell r="G4">
            <v>2358</v>
          </cell>
          <cell r="H4">
            <v>1288</v>
          </cell>
          <cell r="I4">
            <v>1342</v>
          </cell>
          <cell r="J4">
            <v>944</v>
          </cell>
          <cell r="K4">
            <v>990</v>
          </cell>
          <cell r="L4">
            <v>4750</v>
          </cell>
          <cell r="M4">
            <v>4760</v>
          </cell>
          <cell r="N4">
            <v>3238</v>
          </cell>
          <cell r="O4">
            <v>3424</v>
          </cell>
          <cell r="P4">
            <v>741</v>
          </cell>
          <cell r="Q4">
            <v>740</v>
          </cell>
          <cell r="R4">
            <v>756</v>
          </cell>
          <cell r="S4">
            <v>581</v>
          </cell>
          <cell r="T4">
            <v>66</v>
          </cell>
          <cell r="U4">
            <v>71</v>
          </cell>
          <cell r="V4">
            <v>58</v>
          </cell>
          <cell r="W4">
            <v>66</v>
          </cell>
          <cell r="X4">
            <v>5846</v>
          </cell>
          <cell r="Y4">
            <v>6014</v>
          </cell>
          <cell r="Z4">
            <v>1023</v>
          </cell>
          <cell r="AA4">
            <v>1031</v>
          </cell>
          <cell r="AB4">
            <v>890</v>
          </cell>
          <cell r="AC4">
            <v>793</v>
          </cell>
          <cell r="AD4">
            <v>207</v>
          </cell>
          <cell r="AE4">
            <v>220</v>
          </cell>
          <cell r="AF4">
            <v>116</v>
          </cell>
          <cell r="AG4">
            <v>169</v>
          </cell>
          <cell r="AH4">
            <v>1348</v>
          </cell>
          <cell r="AI4">
            <v>1418</v>
          </cell>
          <cell r="AJ4">
            <v>753</v>
          </cell>
          <cell r="AK4">
            <v>853</v>
          </cell>
          <cell r="AL4">
            <v>111</v>
          </cell>
          <cell r="AM4">
            <v>90</v>
          </cell>
          <cell r="AN4">
            <v>231</v>
          </cell>
          <cell r="AO4">
            <v>173</v>
          </cell>
          <cell r="AP4">
            <v>17</v>
          </cell>
          <cell r="AQ4">
            <v>21</v>
          </cell>
          <cell r="AR4">
            <v>15</v>
          </cell>
          <cell r="AS4">
            <v>19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январь-август 2025</v>
          </cell>
        </row>
        <row r="4">
          <cell r="B4">
            <v>2639</v>
          </cell>
          <cell r="C4">
            <v>2708</v>
          </cell>
          <cell r="D4">
            <v>136</v>
          </cell>
          <cell r="E4">
            <v>150</v>
          </cell>
          <cell r="F4">
            <v>121</v>
          </cell>
          <cell r="G4">
            <v>140</v>
          </cell>
          <cell r="H4">
            <v>295</v>
          </cell>
          <cell r="I4">
            <v>259</v>
          </cell>
          <cell r="J4">
            <v>231</v>
          </cell>
          <cell r="K4">
            <v>173</v>
          </cell>
          <cell r="L4">
            <v>683</v>
          </cell>
          <cell r="M4">
            <v>680</v>
          </cell>
          <cell r="N4">
            <v>488</v>
          </cell>
          <cell r="O4">
            <v>461</v>
          </cell>
          <cell r="P4">
            <v>162</v>
          </cell>
          <cell r="Q4">
            <v>163</v>
          </cell>
          <cell r="R4">
            <v>137</v>
          </cell>
          <cell r="S4">
            <v>121</v>
          </cell>
          <cell r="T4">
            <v>30</v>
          </cell>
          <cell r="U4">
            <v>35</v>
          </cell>
          <cell r="V4">
            <v>25</v>
          </cell>
          <cell r="W4">
            <v>32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январь-август 2025</v>
          </cell>
        </row>
        <row r="4">
          <cell r="B4">
            <v>10788</v>
          </cell>
          <cell r="C4">
            <v>11005</v>
          </cell>
          <cell r="D4">
            <v>1511</v>
          </cell>
          <cell r="E4">
            <v>1528</v>
          </cell>
          <cell r="F4">
            <v>1298</v>
          </cell>
          <cell r="G4">
            <v>1198</v>
          </cell>
          <cell r="H4">
            <v>702</v>
          </cell>
          <cell r="I4">
            <v>729</v>
          </cell>
          <cell r="J4">
            <v>538</v>
          </cell>
          <cell r="K4">
            <v>541</v>
          </cell>
          <cell r="L4">
            <v>2167</v>
          </cell>
          <cell r="M4">
            <v>2156</v>
          </cell>
          <cell r="N4">
            <v>1447</v>
          </cell>
          <cell r="O4">
            <v>1543</v>
          </cell>
          <cell r="P4">
            <v>403</v>
          </cell>
          <cell r="Q4">
            <v>396</v>
          </cell>
          <cell r="R4">
            <v>353</v>
          </cell>
          <cell r="S4">
            <v>269</v>
          </cell>
          <cell r="T4">
            <v>6</v>
          </cell>
          <cell r="U4">
            <v>13</v>
          </cell>
          <cell r="V4">
            <v>6</v>
          </cell>
          <cell r="W4">
            <v>13</v>
          </cell>
          <cell r="X4">
            <v>832</v>
          </cell>
          <cell r="Y4">
            <v>801</v>
          </cell>
          <cell r="Z4">
            <v>122</v>
          </cell>
          <cell r="AA4">
            <v>134</v>
          </cell>
          <cell r="AB4">
            <v>96</v>
          </cell>
          <cell r="AC4">
            <v>92</v>
          </cell>
          <cell r="AD4">
            <v>210</v>
          </cell>
          <cell r="AE4">
            <v>241</v>
          </cell>
          <cell r="AF4">
            <v>194</v>
          </cell>
          <cell r="AG4">
            <v>201</v>
          </cell>
          <cell r="AH4">
            <v>112</v>
          </cell>
          <cell r="AI4">
            <v>116</v>
          </cell>
          <cell r="AJ4">
            <v>80</v>
          </cell>
          <cell r="AK4">
            <v>74</v>
          </cell>
          <cell r="AL4">
            <v>25</v>
          </cell>
          <cell r="AM4">
            <v>35</v>
          </cell>
          <cell r="AN4">
            <v>30</v>
          </cell>
          <cell r="AO4">
            <v>15</v>
          </cell>
          <cell r="AP4">
            <v>2</v>
          </cell>
          <cell r="AQ4">
            <v>1</v>
          </cell>
          <cell r="AR4">
            <v>2</v>
          </cell>
          <cell r="AS4">
            <v>1</v>
          </cell>
          <cell r="AT4">
            <v>2641</v>
          </cell>
          <cell r="AU4">
            <v>2442</v>
          </cell>
          <cell r="AV4">
            <v>141</v>
          </cell>
          <cell r="AW4">
            <v>135</v>
          </cell>
          <cell r="AX4">
            <v>115</v>
          </cell>
          <cell r="AY4">
            <v>116</v>
          </cell>
          <cell r="AZ4">
            <v>161</v>
          </cell>
          <cell r="BA4">
            <v>145</v>
          </cell>
          <cell r="BB4">
            <v>121</v>
          </cell>
          <cell r="BC4">
            <v>110</v>
          </cell>
          <cell r="BD4">
            <v>824</v>
          </cell>
          <cell r="BE4">
            <v>827</v>
          </cell>
          <cell r="BF4">
            <v>544</v>
          </cell>
          <cell r="BG4">
            <v>486</v>
          </cell>
          <cell r="BH4">
            <v>87</v>
          </cell>
          <cell r="BI4">
            <v>99</v>
          </cell>
          <cell r="BJ4">
            <v>155</v>
          </cell>
          <cell r="BK4">
            <v>102</v>
          </cell>
          <cell r="BL4">
            <v>1</v>
          </cell>
          <cell r="BM4">
            <v>0</v>
          </cell>
          <cell r="BN4">
            <v>1</v>
          </cell>
          <cell r="BO4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январь-август 2025</v>
          </cell>
        </row>
        <row r="4">
          <cell r="B4">
            <v>3121</v>
          </cell>
          <cell r="C4">
            <v>2654</v>
          </cell>
          <cell r="D4">
            <v>580</v>
          </cell>
          <cell r="E4">
            <v>454</v>
          </cell>
          <cell r="F4">
            <v>511</v>
          </cell>
          <cell r="G4">
            <v>391</v>
          </cell>
          <cell r="H4">
            <v>20</v>
          </cell>
          <cell r="I4">
            <v>33</v>
          </cell>
          <cell r="J4">
            <v>7</v>
          </cell>
          <cell r="K4">
            <v>19</v>
          </cell>
          <cell r="L4">
            <v>654</v>
          </cell>
          <cell r="M4">
            <v>551</v>
          </cell>
          <cell r="N4">
            <v>401</v>
          </cell>
          <cell r="O4">
            <v>374</v>
          </cell>
          <cell r="P4">
            <v>72</v>
          </cell>
          <cell r="Q4">
            <v>65</v>
          </cell>
          <cell r="R4">
            <v>140</v>
          </cell>
          <cell r="S4">
            <v>105</v>
          </cell>
          <cell r="T4">
            <v>1</v>
          </cell>
          <cell r="U4">
            <v>1</v>
          </cell>
          <cell r="V4">
            <v>1</v>
          </cell>
          <cell r="W4">
            <v>1</v>
          </cell>
          <cell r="X4">
            <v>4166</v>
          </cell>
          <cell r="Y4">
            <v>3885</v>
          </cell>
          <cell r="Z4">
            <v>409</v>
          </cell>
          <cell r="AA4">
            <v>364</v>
          </cell>
          <cell r="AB4">
            <v>361</v>
          </cell>
          <cell r="AC4">
            <v>321</v>
          </cell>
          <cell r="AD4">
            <v>276</v>
          </cell>
          <cell r="AE4">
            <v>290</v>
          </cell>
          <cell r="AF4">
            <v>187</v>
          </cell>
          <cell r="AG4">
            <v>222</v>
          </cell>
          <cell r="AH4">
            <v>904</v>
          </cell>
          <cell r="AI4">
            <v>839</v>
          </cell>
          <cell r="AJ4">
            <v>689</v>
          </cell>
          <cell r="AK4">
            <v>697</v>
          </cell>
          <cell r="AL4">
            <v>109</v>
          </cell>
          <cell r="AM4">
            <v>107</v>
          </cell>
          <cell r="AN4">
            <v>115</v>
          </cell>
          <cell r="AO4">
            <v>81</v>
          </cell>
          <cell r="AP4">
            <v>4</v>
          </cell>
          <cell r="AQ4">
            <v>10</v>
          </cell>
          <cell r="AR4">
            <v>4</v>
          </cell>
          <cell r="AS4">
            <v>11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январь-август 2025</v>
          </cell>
        </row>
        <row r="4">
          <cell r="B4">
            <v>5934</v>
          </cell>
          <cell r="C4">
            <v>5897</v>
          </cell>
          <cell r="D4">
            <v>3312</v>
          </cell>
          <cell r="E4">
            <v>3402</v>
          </cell>
          <cell r="F4">
            <v>941</v>
          </cell>
          <cell r="G4">
            <v>953</v>
          </cell>
          <cell r="H4">
            <v>918</v>
          </cell>
          <cell r="I4">
            <v>897</v>
          </cell>
          <cell r="J4">
            <v>202</v>
          </cell>
          <cell r="K4">
            <v>198</v>
          </cell>
          <cell r="L4">
            <v>376</v>
          </cell>
          <cell r="M4">
            <v>349</v>
          </cell>
          <cell r="N4">
            <v>286</v>
          </cell>
          <cell r="O4">
            <v>256</v>
          </cell>
          <cell r="P4">
            <v>12</v>
          </cell>
          <cell r="Q4">
            <v>10</v>
          </cell>
          <cell r="R4">
            <v>1501</v>
          </cell>
          <cell r="S4">
            <v>1758</v>
          </cell>
          <cell r="T4">
            <v>21</v>
          </cell>
          <cell r="U4">
            <v>34</v>
          </cell>
          <cell r="V4">
            <v>389</v>
          </cell>
          <cell r="W4">
            <v>436</v>
          </cell>
          <cell r="X4">
            <v>126</v>
          </cell>
          <cell r="Y4">
            <v>133</v>
          </cell>
          <cell r="Z4">
            <v>572</v>
          </cell>
          <cell r="AA4">
            <v>505</v>
          </cell>
          <cell r="AB4">
            <v>29</v>
          </cell>
          <cell r="AC4">
            <v>28</v>
          </cell>
          <cell r="AD4">
            <v>82</v>
          </cell>
          <cell r="AE4">
            <v>89</v>
          </cell>
          <cell r="AF4">
            <v>89</v>
          </cell>
          <cell r="AG4">
            <v>97</v>
          </cell>
          <cell r="AH4">
            <v>1</v>
          </cell>
          <cell r="AI4">
            <v>3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6"/>
    </sheetNames>
    <sheetDataSet>
      <sheetData sheetId="0">
        <row r="1">
          <cell r="A1" t="str">
            <v>январь-август 2025</v>
          </cell>
        </row>
        <row r="4">
          <cell r="B4">
            <v>224</v>
          </cell>
          <cell r="C4">
            <v>193</v>
          </cell>
          <cell r="D4">
            <v>6</v>
          </cell>
          <cell r="E4">
            <v>5</v>
          </cell>
          <cell r="F4">
            <v>0</v>
          </cell>
          <cell r="G4">
            <v>1</v>
          </cell>
          <cell r="H4">
            <v>1</v>
          </cell>
          <cell r="I4">
            <v>1</v>
          </cell>
          <cell r="J4">
            <v>383</v>
          </cell>
          <cell r="K4">
            <v>516</v>
          </cell>
          <cell r="L4">
            <v>3</v>
          </cell>
          <cell r="M4">
            <v>4</v>
          </cell>
          <cell r="N4">
            <v>6</v>
          </cell>
          <cell r="O4">
            <v>10</v>
          </cell>
          <cell r="P4">
            <v>12</v>
          </cell>
          <cell r="Q4">
            <v>9</v>
          </cell>
          <cell r="R4">
            <v>364</v>
          </cell>
          <cell r="S4">
            <v>627</v>
          </cell>
          <cell r="T4">
            <v>0</v>
          </cell>
          <cell r="U4">
            <v>0</v>
          </cell>
          <cell r="V4">
            <v>0</v>
          </cell>
          <cell r="W4">
            <v>10</v>
          </cell>
          <cell r="X4">
            <v>0</v>
          </cell>
          <cell r="Y4">
            <v>1</v>
          </cell>
          <cell r="Z4">
            <v>4</v>
          </cell>
          <cell r="AA4">
            <v>3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3</v>
          </cell>
          <cell r="AI4">
            <v>1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65</v>
          </cell>
          <cell r="AS4">
            <v>78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77</v>
          </cell>
          <cell r="AY4">
            <v>41</v>
          </cell>
          <cell r="AZ4">
            <v>0</v>
          </cell>
          <cell r="BA4">
            <v>0</v>
          </cell>
          <cell r="BB4">
            <v>53</v>
          </cell>
          <cell r="BC4">
            <v>73</v>
          </cell>
          <cell r="BD4">
            <v>0</v>
          </cell>
          <cell r="BE4">
            <v>0</v>
          </cell>
          <cell r="BF4">
            <v>161</v>
          </cell>
          <cell r="BG4">
            <v>165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1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10</v>
          </cell>
          <cell r="BW4">
            <v>6</v>
          </cell>
          <cell r="BX4">
            <v>73</v>
          </cell>
          <cell r="BY4">
            <v>74</v>
          </cell>
          <cell r="BZ4">
            <v>92</v>
          </cell>
          <cell r="CA4">
            <v>116</v>
          </cell>
          <cell r="CB4">
            <v>162</v>
          </cell>
          <cell r="CC4">
            <v>103</v>
          </cell>
          <cell r="CD4">
            <v>2</v>
          </cell>
          <cell r="CE4">
            <v>2</v>
          </cell>
          <cell r="CF4">
            <v>3</v>
          </cell>
          <cell r="CG4">
            <v>1</v>
          </cell>
          <cell r="CH4">
            <v>0</v>
          </cell>
          <cell r="CI4">
            <v>0</v>
          </cell>
          <cell r="CJ4">
            <v>5</v>
          </cell>
          <cell r="CK4">
            <v>2</v>
          </cell>
          <cell r="CL4">
            <v>9</v>
          </cell>
          <cell r="CM4">
            <v>3</v>
          </cell>
          <cell r="CN4">
            <v>13</v>
          </cell>
          <cell r="CO4">
            <v>19</v>
          </cell>
          <cell r="CP4">
            <v>38</v>
          </cell>
          <cell r="CQ4">
            <v>29</v>
          </cell>
          <cell r="CR4">
            <v>0</v>
          </cell>
          <cell r="CS4">
            <v>0</v>
          </cell>
          <cell r="CT4">
            <v>0</v>
          </cell>
          <cell r="CU4">
            <v>1</v>
          </cell>
          <cell r="CV4">
            <v>0</v>
          </cell>
          <cell r="CW4">
            <v>0</v>
          </cell>
          <cell r="CX4">
            <v>4</v>
          </cell>
          <cell r="CY4">
            <v>0</v>
          </cell>
          <cell r="CZ4">
            <v>1</v>
          </cell>
          <cell r="DA4">
            <v>2</v>
          </cell>
          <cell r="DB4">
            <v>5</v>
          </cell>
          <cell r="DC4">
            <v>6</v>
          </cell>
          <cell r="DD4">
            <v>4</v>
          </cell>
          <cell r="DE4">
            <v>5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2</v>
          </cell>
          <cell r="DS4">
            <v>6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9</v>
          </cell>
          <cell r="EC4">
            <v>10</v>
          </cell>
          <cell r="ED4">
            <v>3</v>
          </cell>
          <cell r="EE4">
            <v>1</v>
          </cell>
          <cell r="EF4">
            <v>1</v>
          </cell>
          <cell r="EG4">
            <v>3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1" connectionId="31" xr16:uid="{9E2F2383-79D5-4A1E-B791-C60BA20BADFB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8" xr16:uid="{00000000-0016-0000-0100-000000000000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0" connectionId="28" xr16:uid="{615913BE-DECD-4B02-8594-BA7D0AF1AD5D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1" connectionId="32" xr16:uid="{846C4BB9-5931-4801-BCBB-23066F0C36F0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6" xr16:uid="{72310A34-7C1C-4162-A88D-3FF864B1AE6D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" xr16:uid="{00000000-0016-0000-0300-000003000000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9" xr16:uid="{21B45D4B-FE91-473D-8066-0A71FE84B954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6" xr16:uid="{C107CD6A-2975-45BA-8B13-A64D0B8D60F1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0" connectionId="29" xr16:uid="{1ADEFFFE-64EC-42E9-A811-920E04AA8E08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2" xr16:uid="{8F38F1DE-05E2-4814-9693-0A2D052D8D42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19" xr16:uid="{0D9D1B0E-AB41-45AC-B858-95E798046383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5" xr16:uid="{1ABC4BBE-C669-43E2-BD5C-418D17B6CE4F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8" connectionId="22" xr16:uid="{801D3F67-EFBF-4A14-8505-6286EA681362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9" connectionId="26" xr16:uid="{E7B33AFD-AF15-456A-AE21-041A21FC7E2A}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2" xr16:uid="{00000000-0016-0000-0300-000002000000}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1" connectionId="33" xr16:uid="{435799C3-9768-43BA-B5D7-680D3DDF7A16}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0" connectionId="30" xr16:uid="{9957DB45-CD95-434F-9E2C-6EE799C631E4}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7" xr16:uid="{233C76E6-4AE1-42EE-A083-6683F4AC4B25}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7" xr16:uid="{95A04A25-FA6C-4849-B1B8-C6D086697CAE}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10" xr16:uid="{9782898E-D131-41D0-B525-69E05190A116}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4" xr16:uid="{9BF795E1-B0AE-480A-84CB-E05C492091E6}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8" connectionId="23" xr16:uid="{702D82AB-D50C-490E-8484-BF72CDDF1159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9" connectionId="25" xr16:uid="{10E10577-3CD6-4D02-B5D5-B6BCFE93B9C5}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" xr16:uid="{00000000-0016-0000-0500-000005000000}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20" xr16:uid="{67ED023B-7EB7-4D0E-AC98-F51F7094BDD4}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3" xr16:uid="{00000000-0016-0000-0500-000004000000}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9" connectionId="27" xr16:uid="{D90C5906-BCCA-4851-86F0-3FF806244BD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8" connectionId="21" xr16:uid="{DB4B37F0-D4F3-4F38-A58E-D4A37E2BAE9A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5" xr16:uid="{5C24EE20-094B-43F9-A9D9-646305BC74AE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1" xr16:uid="{7FDEC0AE-45F1-40D6-92B0-111B57E7B72C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18" xr16:uid="{A3336FB5-6104-4963-888E-800477CE2762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100-000001000000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8" xr16:uid="{A528482A-883E-492B-A03B-A0EFC69D39E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8.xml"/><Relationship Id="rId3" Type="http://schemas.openxmlformats.org/officeDocument/2006/relationships/queryTable" Target="../queryTables/queryTable13.xml"/><Relationship Id="rId7" Type="http://schemas.openxmlformats.org/officeDocument/2006/relationships/queryTable" Target="../queryTables/queryTable17.xml"/><Relationship Id="rId12" Type="http://schemas.openxmlformats.org/officeDocument/2006/relationships/queryTable" Target="../queryTables/queryTable22.xml"/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6.xml"/><Relationship Id="rId11" Type="http://schemas.openxmlformats.org/officeDocument/2006/relationships/queryTable" Target="../queryTables/queryTable21.xml"/><Relationship Id="rId5" Type="http://schemas.openxmlformats.org/officeDocument/2006/relationships/queryTable" Target="../queryTables/queryTable15.xml"/><Relationship Id="rId10" Type="http://schemas.openxmlformats.org/officeDocument/2006/relationships/queryTable" Target="../queryTables/queryTable20.xml"/><Relationship Id="rId4" Type="http://schemas.openxmlformats.org/officeDocument/2006/relationships/queryTable" Target="../queryTables/queryTable14.xml"/><Relationship Id="rId9" Type="http://schemas.openxmlformats.org/officeDocument/2006/relationships/queryTable" Target="../queryTables/query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9.xml"/><Relationship Id="rId3" Type="http://schemas.openxmlformats.org/officeDocument/2006/relationships/queryTable" Target="../queryTables/queryTable24.xml"/><Relationship Id="rId7" Type="http://schemas.openxmlformats.org/officeDocument/2006/relationships/queryTable" Target="../queryTables/queryTable28.xml"/><Relationship Id="rId12" Type="http://schemas.openxmlformats.org/officeDocument/2006/relationships/queryTable" Target="../queryTables/queryTable33.xml"/><Relationship Id="rId2" Type="http://schemas.openxmlformats.org/officeDocument/2006/relationships/queryTable" Target="../queryTables/queryTable23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7.xml"/><Relationship Id="rId11" Type="http://schemas.openxmlformats.org/officeDocument/2006/relationships/queryTable" Target="../queryTables/queryTable32.xml"/><Relationship Id="rId5" Type="http://schemas.openxmlformats.org/officeDocument/2006/relationships/queryTable" Target="../queryTables/queryTable26.xml"/><Relationship Id="rId10" Type="http://schemas.openxmlformats.org/officeDocument/2006/relationships/queryTable" Target="../queryTables/queryTable31.xml"/><Relationship Id="rId4" Type="http://schemas.openxmlformats.org/officeDocument/2006/relationships/queryTable" Target="../queryTables/queryTable25.xml"/><Relationship Id="rId9" Type="http://schemas.openxmlformats.org/officeDocument/2006/relationships/queryTable" Target="../queryTables/queryTable3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2341</v>
      </c>
      <c r="C4" s="7">
        <v>1669</v>
      </c>
      <c r="D4" s="7">
        <v>269</v>
      </c>
      <c r="E4" s="7">
        <v>256</v>
      </c>
      <c r="F4" s="7">
        <v>106</v>
      </c>
      <c r="G4" s="7">
        <v>142</v>
      </c>
      <c r="H4" s="7">
        <v>148</v>
      </c>
      <c r="I4" s="7">
        <v>178</v>
      </c>
      <c r="J4" s="7">
        <v>171</v>
      </c>
      <c r="K4" s="7">
        <v>139</v>
      </c>
      <c r="L4" s="7">
        <v>389</v>
      </c>
      <c r="M4" s="7">
        <v>342</v>
      </c>
      <c r="N4" s="7">
        <v>245</v>
      </c>
      <c r="O4" s="7">
        <v>129</v>
      </c>
      <c r="P4" s="7">
        <v>43</v>
      </c>
      <c r="Q4" s="7">
        <v>45</v>
      </c>
      <c r="R4" s="7">
        <v>47</v>
      </c>
      <c r="S4" s="7">
        <v>29</v>
      </c>
      <c r="T4" s="7">
        <v>9</v>
      </c>
      <c r="U4" s="7">
        <v>6</v>
      </c>
      <c r="V4" s="7">
        <v>8</v>
      </c>
      <c r="W4" s="7">
        <v>7</v>
      </c>
      <c r="X4" s="7">
        <v>902</v>
      </c>
      <c r="Y4" s="7">
        <v>666</v>
      </c>
      <c r="Z4" s="7">
        <v>154</v>
      </c>
      <c r="AA4" s="7">
        <v>138</v>
      </c>
      <c r="AB4" s="7">
        <v>55</v>
      </c>
      <c r="AC4" s="7">
        <v>78</v>
      </c>
      <c r="AD4" s="7">
        <v>4</v>
      </c>
      <c r="AE4" s="7">
        <v>22</v>
      </c>
      <c r="AF4" s="7">
        <v>9</v>
      </c>
      <c r="AG4" s="7">
        <v>50</v>
      </c>
      <c r="AH4" s="7">
        <v>96</v>
      </c>
      <c r="AI4" s="7">
        <v>148</v>
      </c>
      <c r="AJ4" s="7">
        <v>36</v>
      </c>
      <c r="AK4" s="7">
        <v>33</v>
      </c>
      <c r="AL4" s="7">
        <v>6</v>
      </c>
      <c r="AM4" s="7">
        <v>3</v>
      </c>
      <c r="AN4" s="7">
        <v>2</v>
      </c>
      <c r="AO4" s="7">
        <v>2</v>
      </c>
      <c r="AP4" s="7">
        <v>1</v>
      </c>
      <c r="AQ4" s="7">
        <v>1</v>
      </c>
      <c r="AR4" s="7">
        <v>1</v>
      </c>
      <c r="AS4" s="7">
        <v>2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/>
  <dimension ref="A1:E24"/>
  <sheetViews>
    <sheetView view="pageBreakPreview" zoomScale="85" zoomScaleNormal="100" zoomScaleSheetLayoutView="85" workbookViewId="0">
      <selection sqref="A1:E24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0" customFormat="1" ht="20.25" customHeight="1" x14ac:dyDescent="0.2">
      <c r="A1" s="72" t="str">
        <f>'[5]Республика Алтай'!A1</f>
        <v>январь-август 2025</v>
      </c>
      <c r="B1" s="72"/>
      <c r="C1" s="72"/>
      <c r="D1" s="72"/>
      <c r="E1" s="72"/>
    </row>
    <row r="2" spans="1:5" s="31" customFormat="1" ht="22.5" customHeight="1" x14ac:dyDescent="0.2">
      <c r="A2" s="80" t="s">
        <v>196</v>
      </c>
      <c r="B2" s="80"/>
      <c r="C2" s="80"/>
      <c r="D2" s="80"/>
      <c r="E2" s="80"/>
    </row>
    <row r="3" spans="1:5" s="30" customFormat="1" ht="22.5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s="31" customFormat="1" ht="45" customHeight="1" x14ac:dyDescent="0.2">
      <c r="A4" s="77" t="s">
        <v>197</v>
      </c>
      <c r="B4" s="77"/>
      <c r="C4" s="58">
        <f>'[5]Республика Алтай'!B4</f>
        <v>5934</v>
      </c>
      <c r="D4" s="58">
        <f>'[5]Республика Алтай'!C4</f>
        <v>5897</v>
      </c>
      <c r="E4" s="59">
        <f t="shared" ref="E4:E15" si="0">C4*100/D4-100</f>
        <v>0.62743768017635659</v>
      </c>
    </row>
    <row r="5" spans="1:5" s="31" customFormat="1" ht="36" customHeight="1" x14ac:dyDescent="0.2">
      <c r="A5" s="77" t="s">
        <v>198</v>
      </c>
      <c r="B5" s="77"/>
      <c r="C5" s="58">
        <f>'[5]Республика Алтай'!D4</f>
        <v>3312</v>
      </c>
      <c r="D5" s="58">
        <f>'[5]Республика Алтай'!E4</f>
        <v>3402</v>
      </c>
      <c r="E5" s="59">
        <f t="shared" si="0"/>
        <v>-2.6455026455026456</v>
      </c>
    </row>
    <row r="6" spans="1:5" s="31" customFormat="1" ht="32.25" customHeight="1" x14ac:dyDescent="0.2">
      <c r="A6" s="77" t="s">
        <v>199</v>
      </c>
      <c r="B6" s="77"/>
      <c r="C6" s="58">
        <f>'[5]Республика Алтай'!F4</f>
        <v>941</v>
      </c>
      <c r="D6" s="58">
        <f>'[5]Республика Алтай'!G4</f>
        <v>953</v>
      </c>
      <c r="E6" s="59">
        <f t="shared" si="0"/>
        <v>-1.2591815320041917</v>
      </c>
    </row>
    <row r="7" spans="1:5" s="31" customFormat="1" ht="32.25" customHeight="1" x14ac:dyDescent="0.2">
      <c r="A7" s="75" t="s">
        <v>200</v>
      </c>
      <c r="B7" s="76"/>
      <c r="C7" s="58">
        <f>'[5]Республика Алтай'!H4</f>
        <v>918</v>
      </c>
      <c r="D7" s="58">
        <f>'[5]Республика Алтай'!I4</f>
        <v>897</v>
      </c>
      <c r="E7" s="59">
        <f t="shared" si="0"/>
        <v>2.3411371237458241</v>
      </c>
    </row>
    <row r="8" spans="1:5" s="31" customFormat="1" ht="32.25" customHeight="1" x14ac:dyDescent="0.2">
      <c r="A8" s="77" t="s">
        <v>201</v>
      </c>
      <c r="B8" s="77"/>
      <c r="C8" s="58">
        <f>'[5]Республика Алтай'!J4</f>
        <v>202</v>
      </c>
      <c r="D8" s="58">
        <f>'[5]Республика Алтай'!K4</f>
        <v>198</v>
      </c>
      <c r="E8" s="59">
        <f t="shared" si="0"/>
        <v>2.0202020202020208</v>
      </c>
    </row>
    <row r="9" spans="1:5" s="31" customFormat="1" ht="20.25" customHeight="1" x14ac:dyDescent="0.2">
      <c r="A9" s="77" t="s">
        <v>202</v>
      </c>
      <c r="B9" s="77"/>
      <c r="C9" s="58">
        <f>'[5]Республика Алтай'!L4</f>
        <v>376</v>
      </c>
      <c r="D9" s="58">
        <f>'[5]Республика Алтай'!M4</f>
        <v>349</v>
      </c>
      <c r="E9" s="59">
        <f t="shared" si="0"/>
        <v>7.7363896848137585</v>
      </c>
    </row>
    <row r="10" spans="1:5" ht="19.5" customHeight="1" x14ac:dyDescent="0.2">
      <c r="A10" s="60"/>
      <c r="B10" s="60" t="s">
        <v>101</v>
      </c>
      <c r="C10" s="61">
        <f>C9/C8*100</f>
        <v>186.13861386138615</v>
      </c>
      <c r="D10" s="61">
        <f>D9/D8*100</f>
        <v>176.26262626262624</v>
      </c>
      <c r="E10" s="62">
        <f>C10*100/D10-100</f>
        <v>5.6029958296689415</v>
      </c>
    </row>
    <row r="11" spans="1:5" s="31" customFormat="1" ht="45" customHeight="1" x14ac:dyDescent="0.2">
      <c r="A11" s="75" t="s">
        <v>203</v>
      </c>
      <c r="B11" s="76"/>
      <c r="C11" s="58">
        <f>'[5]Республика Алтай'!N4</f>
        <v>286</v>
      </c>
      <c r="D11" s="58">
        <f>'[5]Республика Алтай'!O4</f>
        <v>256</v>
      </c>
      <c r="E11" s="59">
        <f t="shared" si="0"/>
        <v>11.71875</v>
      </c>
    </row>
    <row r="12" spans="1:5" s="31" customFormat="1" ht="39" customHeight="1" x14ac:dyDescent="0.2">
      <c r="A12" s="77" t="s">
        <v>204</v>
      </c>
      <c r="B12" s="77"/>
      <c r="C12" s="58">
        <f>'[5]Республика Алтай'!P4</f>
        <v>12</v>
      </c>
      <c r="D12" s="58">
        <f>'[5]Республика Алтай'!Q4</f>
        <v>10</v>
      </c>
      <c r="E12" s="59">
        <f t="shared" si="0"/>
        <v>20</v>
      </c>
    </row>
    <row r="13" spans="1:5" s="31" customFormat="1" ht="33.75" customHeight="1" x14ac:dyDescent="0.2">
      <c r="A13" s="77" t="s">
        <v>205</v>
      </c>
      <c r="B13" s="77"/>
      <c r="C13" s="58">
        <f>'[5]Республика Алтай'!R4</f>
        <v>1501</v>
      </c>
      <c r="D13" s="58">
        <f>'[5]Республика Алтай'!S4</f>
        <v>1758</v>
      </c>
      <c r="E13" s="59">
        <f t="shared" si="0"/>
        <v>-14.618885096700794</v>
      </c>
    </row>
    <row r="14" spans="1:5" s="31" customFormat="1" ht="32.25" customHeight="1" x14ac:dyDescent="0.2">
      <c r="A14" s="78" t="s">
        <v>206</v>
      </c>
      <c r="B14" s="78"/>
      <c r="C14" s="58">
        <f>'[5]Республика Алтай'!T4</f>
        <v>21</v>
      </c>
      <c r="D14" s="58">
        <f>'[5]Республика Алтай'!U4</f>
        <v>34</v>
      </c>
      <c r="E14" s="59">
        <f t="shared" si="0"/>
        <v>-38.235294117647058</v>
      </c>
    </row>
    <row r="15" spans="1:5" s="31" customFormat="1" ht="32.25" customHeight="1" x14ac:dyDescent="0.2">
      <c r="A15" s="77" t="s">
        <v>207</v>
      </c>
      <c r="B15" s="77"/>
      <c r="C15" s="58">
        <f>'[5]Республика Алтай'!V4</f>
        <v>389</v>
      </c>
      <c r="D15" s="58">
        <f>'[5]Республика Алтай'!W4</f>
        <v>436</v>
      </c>
      <c r="E15" s="59">
        <f t="shared" si="0"/>
        <v>-10.779816513761475</v>
      </c>
    </row>
    <row r="16" spans="1:5" s="31" customFormat="1" ht="27" customHeight="1" x14ac:dyDescent="0.2">
      <c r="A16" s="79" t="s">
        <v>208</v>
      </c>
      <c r="B16" s="79"/>
      <c r="C16" s="79"/>
      <c r="D16" s="79"/>
      <c r="E16" s="79"/>
    </row>
    <row r="17" spans="1:5" s="31" customFormat="1" ht="27" customHeight="1" x14ac:dyDescent="0.2">
      <c r="A17" s="69" t="s">
        <v>92</v>
      </c>
      <c r="B17" s="69"/>
      <c r="C17" s="67">
        <v>2025</v>
      </c>
      <c r="D17" s="67">
        <v>2024</v>
      </c>
      <c r="E17" s="67" t="s">
        <v>93</v>
      </c>
    </row>
    <row r="18" spans="1:5" s="31" customFormat="1" ht="20.25" customHeight="1" x14ac:dyDescent="0.2">
      <c r="A18" s="77" t="s">
        <v>209</v>
      </c>
      <c r="B18" s="77"/>
      <c r="C18" s="58">
        <f>'[5]Республика Алтай'!X4</f>
        <v>126</v>
      </c>
      <c r="D18" s="58">
        <f>'[5]Республика Алтай'!Y4</f>
        <v>133</v>
      </c>
      <c r="E18" s="59">
        <f t="shared" ref="E18:E22" si="1">C18*100/D18-100</f>
        <v>-5.2631578947368354</v>
      </c>
    </row>
    <row r="19" spans="1:5" s="31" customFormat="1" ht="20.25" customHeight="1" x14ac:dyDescent="0.2">
      <c r="A19" s="75" t="s">
        <v>94</v>
      </c>
      <c r="B19" s="76"/>
      <c r="C19" s="58">
        <f>'[5]Республика Алтай'!Z4</f>
        <v>572</v>
      </c>
      <c r="D19" s="58">
        <f>'[5]Республика Алтай'!AA4</f>
        <v>505</v>
      </c>
      <c r="E19" s="59">
        <f t="shared" si="1"/>
        <v>13.267326732673268</v>
      </c>
    </row>
    <row r="20" spans="1:5" s="31" customFormat="1" ht="20.25" customHeight="1" x14ac:dyDescent="0.2">
      <c r="A20" s="75" t="s">
        <v>95</v>
      </c>
      <c r="B20" s="76"/>
      <c r="C20" s="58">
        <f>'[5]Республика Алтай'!AB4</f>
        <v>29</v>
      </c>
      <c r="D20" s="58">
        <f>'[5]Республика Алтай'!AC4</f>
        <v>28</v>
      </c>
      <c r="E20" s="59">
        <f t="shared" si="1"/>
        <v>3.5714285714285694</v>
      </c>
    </row>
    <row r="21" spans="1:5" s="31" customFormat="1" ht="20.25" customHeight="1" x14ac:dyDescent="0.2">
      <c r="A21" s="77" t="s">
        <v>99</v>
      </c>
      <c r="B21" s="77"/>
      <c r="C21" s="58">
        <f>'[5]Республика Алтай'!AD4</f>
        <v>82</v>
      </c>
      <c r="D21" s="58">
        <f>'[5]Республика Алтай'!AE4</f>
        <v>89</v>
      </c>
      <c r="E21" s="59">
        <f t="shared" si="1"/>
        <v>-7.8651685393258362</v>
      </c>
    </row>
    <row r="22" spans="1:5" s="31" customFormat="1" ht="33.75" customHeight="1" x14ac:dyDescent="0.2">
      <c r="A22" s="77" t="s">
        <v>210</v>
      </c>
      <c r="B22" s="77"/>
      <c r="C22" s="58">
        <f>'[5]Республика Алтай'!AF4</f>
        <v>89</v>
      </c>
      <c r="D22" s="58">
        <f>'[5]Республика Алтай'!AG4</f>
        <v>97</v>
      </c>
      <c r="E22" s="59">
        <f t="shared" si="1"/>
        <v>-8.2474226804123703</v>
      </c>
    </row>
    <row r="23" spans="1:5" ht="19.5" customHeight="1" x14ac:dyDescent="0.2">
      <c r="A23" s="60"/>
      <c r="B23" s="60" t="s">
        <v>101</v>
      </c>
      <c r="C23" s="61">
        <f>C22/C21*100</f>
        <v>108.53658536585367</v>
      </c>
      <c r="D23" s="61">
        <f>D22/D21*100</f>
        <v>108.98876404494382</v>
      </c>
      <c r="E23" s="62">
        <f>C23*100/D23-100</f>
        <v>-0.41488559215488863</v>
      </c>
    </row>
    <row r="24" spans="1:5" s="31" customFormat="1" ht="34.5" customHeight="1" x14ac:dyDescent="0.2">
      <c r="A24" s="68" t="s">
        <v>327</v>
      </c>
      <c r="B24" s="68"/>
      <c r="C24" s="58">
        <f>'[5]Республика Алтай'!AH4</f>
        <v>1</v>
      </c>
      <c r="D24" s="58">
        <f>'[5]Республика Алтай'!AI4</f>
        <v>3</v>
      </c>
      <c r="E24" s="59">
        <f t="shared" ref="E24" si="2">C24*100/D24-100</f>
        <v>-66.666666666666657</v>
      </c>
    </row>
  </sheetData>
  <mergeCells count="22"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1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</row>
    <row r="3" spans="1:145" ht="159.75" customHeight="1" thickBot="1" x14ac:dyDescent="0.3">
      <c r="A3" s="18"/>
      <c r="B3" s="24" t="s">
        <v>211</v>
      </c>
      <c r="C3" s="19" t="s">
        <v>2</v>
      </c>
      <c r="D3" s="24" t="s">
        <v>212</v>
      </c>
      <c r="E3" s="19" t="s">
        <v>2</v>
      </c>
      <c r="F3" s="24" t="s">
        <v>213</v>
      </c>
      <c r="G3" s="19" t="s">
        <v>2</v>
      </c>
      <c r="H3" s="24" t="s">
        <v>214</v>
      </c>
      <c r="I3" s="19" t="s">
        <v>2</v>
      </c>
      <c r="J3" s="32" t="s">
        <v>215</v>
      </c>
      <c r="K3" s="19" t="s">
        <v>2</v>
      </c>
      <c r="L3" s="32" t="s">
        <v>216</v>
      </c>
      <c r="M3" s="19" t="s">
        <v>2</v>
      </c>
      <c r="N3" s="32" t="s">
        <v>217</v>
      </c>
      <c r="O3" s="19" t="s">
        <v>2</v>
      </c>
      <c r="P3" s="32" t="s">
        <v>218</v>
      </c>
      <c r="Q3" s="19" t="s">
        <v>2</v>
      </c>
      <c r="R3" s="33" t="s">
        <v>219</v>
      </c>
      <c r="S3" s="19" t="s">
        <v>2</v>
      </c>
      <c r="T3" s="33" t="s">
        <v>220</v>
      </c>
      <c r="U3" s="19" t="s">
        <v>2</v>
      </c>
      <c r="V3" s="33" t="s">
        <v>221</v>
      </c>
      <c r="W3" s="19" t="s">
        <v>2</v>
      </c>
      <c r="X3" s="33" t="s">
        <v>222</v>
      </c>
      <c r="Y3" s="19" t="s">
        <v>2</v>
      </c>
      <c r="Z3" s="34" t="s">
        <v>223</v>
      </c>
      <c r="AA3" s="19" t="s">
        <v>2</v>
      </c>
      <c r="AB3" s="34" t="s">
        <v>224</v>
      </c>
      <c r="AC3" s="19" t="s">
        <v>2</v>
      </c>
      <c r="AD3" s="34" t="s">
        <v>225</v>
      </c>
      <c r="AE3" s="19" t="s">
        <v>2</v>
      </c>
      <c r="AF3" s="34" t="s">
        <v>226</v>
      </c>
      <c r="AG3" s="19" t="s">
        <v>2</v>
      </c>
      <c r="AH3" s="35" t="s">
        <v>227</v>
      </c>
      <c r="AI3" s="19" t="s">
        <v>2</v>
      </c>
      <c r="AJ3" s="35" t="s">
        <v>228</v>
      </c>
      <c r="AK3" s="19" t="s">
        <v>2</v>
      </c>
      <c r="AL3" s="35" t="s">
        <v>229</v>
      </c>
      <c r="AM3" s="19" t="s">
        <v>2</v>
      </c>
      <c r="AN3" s="33" t="s">
        <v>230</v>
      </c>
      <c r="AO3" s="19" t="s">
        <v>2</v>
      </c>
      <c r="AP3" s="33" t="s">
        <v>231</v>
      </c>
      <c r="AQ3" s="19" t="s">
        <v>2</v>
      </c>
      <c r="AR3" s="36" t="s">
        <v>232</v>
      </c>
      <c r="AS3" s="19" t="s">
        <v>2</v>
      </c>
      <c r="AT3" s="36" t="s">
        <v>233</v>
      </c>
      <c r="AU3" s="19" t="s">
        <v>2</v>
      </c>
      <c r="AV3" s="37" t="s">
        <v>234</v>
      </c>
      <c r="AW3" s="19" t="s">
        <v>2</v>
      </c>
      <c r="AX3" s="37" t="s">
        <v>235</v>
      </c>
      <c r="AY3" s="19" t="s">
        <v>2</v>
      </c>
      <c r="AZ3" s="38" t="s">
        <v>236</v>
      </c>
      <c r="BA3" s="19" t="s">
        <v>2</v>
      </c>
      <c r="BB3" s="38" t="s">
        <v>237</v>
      </c>
      <c r="BC3" s="19" t="s">
        <v>2</v>
      </c>
      <c r="BD3" s="39" t="s">
        <v>238</v>
      </c>
      <c r="BE3" s="19" t="s">
        <v>2</v>
      </c>
      <c r="BF3" s="39" t="s">
        <v>239</v>
      </c>
      <c r="BG3" s="19" t="s">
        <v>2</v>
      </c>
      <c r="BH3" s="40" t="s">
        <v>240</v>
      </c>
      <c r="BI3" s="19" t="s">
        <v>2</v>
      </c>
      <c r="BJ3" s="40" t="s">
        <v>241</v>
      </c>
      <c r="BK3" s="19" t="s">
        <v>2</v>
      </c>
      <c r="BL3" s="41" t="s">
        <v>242</v>
      </c>
      <c r="BM3" s="19" t="s">
        <v>2</v>
      </c>
      <c r="BN3" s="41" t="s">
        <v>243</v>
      </c>
      <c r="BO3" s="19" t="s">
        <v>2</v>
      </c>
      <c r="BP3" s="24" t="s">
        <v>244</v>
      </c>
      <c r="BQ3" s="19" t="s">
        <v>2</v>
      </c>
      <c r="BR3" s="24" t="s">
        <v>245</v>
      </c>
      <c r="BS3" s="19" t="s">
        <v>2</v>
      </c>
      <c r="BT3" s="42" t="s">
        <v>246</v>
      </c>
      <c r="BU3" s="19" t="s">
        <v>2</v>
      </c>
      <c r="BV3" s="42" t="s">
        <v>247</v>
      </c>
      <c r="BW3" s="19" t="s">
        <v>2</v>
      </c>
      <c r="BX3" s="35" t="s">
        <v>248</v>
      </c>
      <c r="BY3" s="19" t="s">
        <v>2</v>
      </c>
      <c r="BZ3" s="43" t="s">
        <v>249</v>
      </c>
      <c r="CA3" s="19" t="s">
        <v>2</v>
      </c>
      <c r="CB3" s="44" t="s">
        <v>250</v>
      </c>
      <c r="CC3" s="19" t="s">
        <v>2</v>
      </c>
      <c r="CD3" s="45" t="s">
        <v>251</v>
      </c>
      <c r="CE3" s="19" t="s">
        <v>2</v>
      </c>
      <c r="CF3" s="46" t="s">
        <v>252</v>
      </c>
      <c r="CG3" s="19" t="s">
        <v>2</v>
      </c>
      <c r="CH3" s="27" t="s">
        <v>253</v>
      </c>
      <c r="CI3" s="19" t="s">
        <v>2</v>
      </c>
      <c r="CJ3" s="47" t="s">
        <v>254</v>
      </c>
      <c r="CK3" s="19" t="s">
        <v>2</v>
      </c>
      <c r="CL3" s="48" t="s">
        <v>255</v>
      </c>
      <c r="CM3" s="19" t="s">
        <v>2</v>
      </c>
      <c r="CN3" s="49" t="s">
        <v>256</v>
      </c>
      <c r="CO3" s="19" t="s">
        <v>2</v>
      </c>
      <c r="CP3" s="50" t="s">
        <v>257</v>
      </c>
      <c r="CQ3" s="19" t="s">
        <v>2</v>
      </c>
      <c r="CR3" s="25" t="s">
        <v>258</v>
      </c>
      <c r="CS3" s="19" t="s">
        <v>2</v>
      </c>
      <c r="CT3" s="51" t="s">
        <v>259</v>
      </c>
      <c r="CU3" s="19" t="s">
        <v>2</v>
      </c>
      <c r="CV3" s="52" t="s">
        <v>260</v>
      </c>
      <c r="CW3" s="19" t="s">
        <v>2</v>
      </c>
      <c r="CX3" s="43" t="s">
        <v>261</v>
      </c>
      <c r="CY3" s="19" t="s">
        <v>2</v>
      </c>
      <c r="CZ3" s="34" t="s">
        <v>262</v>
      </c>
      <c r="DA3" s="19" t="s">
        <v>2</v>
      </c>
      <c r="DB3" s="53" t="s">
        <v>263</v>
      </c>
      <c r="DC3" s="19" t="s">
        <v>2</v>
      </c>
      <c r="DD3" s="54" t="s">
        <v>264</v>
      </c>
      <c r="DE3" s="19" t="s">
        <v>2</v>
      </c>
      <c r="DF3" s="38" t="s">
        <v>265</v>
      </c>
      <c r="DG3" s="19" t="s">
        <v>2</v>
      </c>
      <c r="DH3" s="49" t="s">
        <v>266</v>
      </c>
      <c r="DI3" s="19" t="s">
        <v>2</v>
      </c>
      <c r="DJ3" s="55" t="s">
        <v>267</v>
      </c>
      <c r="DK3" s="19" t="s">
        <v>2</v>
      </c>
      <c r="DL3" s="36" t="s">
        <v>268</v>
      </c>
      <c r="DM3" s="19" t="s">
        <v>2</v>
      </c>
      <c r="DN3" s="19" t="s">
        <v>269</v>
      </c>
      <c r="DO3" s="19" t="s">
        <v>2</v>
      </c>
      <c r="DP3" s="19" t="s">
        <v>270</v>
      </c>
      <c r="DQ3" s="19" t="s">
        <v>2</v>
      </c>
      <c r="DR3" s="19" t="s">
        <v>271</v>
      </c>
      <c r="DS3" s="19" t="s">
        <v>2</v>
      </c>
      <c r="DT3" s="19" t="s">
        <v>272</v>
      </c>
      <c r="DU3" s="19" t="s">
        <v>2</v>
      </c>
      <c r="DV3" s="19" t="s">
        <v>273</v>
      </c>
      <c r="DW3" s="19" t="s">
        <v>2</v>
      </c>
      <c r="DX3" s="19" t="s">
        <v>274</v>
      </c>
      <c r="DY3" s="19" t="s">
        <v>2</v>
      </c>
      <c r="DZ3" s="19" t="s">
        <v>275</v>
      </c>
      <c r="EA3" s="19" t="s">
        <v>2</v>
      </c>
      <c r="EB3" s="56" t="s">
        <v>276</v>
      </c>
      <c r="EC3" s="19" t="s">
        <v>2</v>
      </c>
      <c r="ED3" s="19" t="s">
        <v>277</v>
      </c>
      <c r="EE3" s="19" t="s">
        <v>2</v>
      </c>
      <c r="EF3" s="19" t="s">
        <v>278</v>
      </c>
      <c r="EG3" s="19" t="s">
        <v>2</v>
      </c>
      <c r="EH3" s="19" t="s">
        <v>279</v>
      </c>
      <c r="EI3" s="19" t="s">
        <v>2</v>
      </c>
      <c r="EJ3" s="19" t="s">
        <v>280</v>
      </c>
      <c r="EK3" s="19" t="s">
        <v>2</v>
      </c>
      <c r="EL3" s="19" t="s">
        <v>281</v>
      </c>
      <c r="EM3" s="19" t="s">
        <v>2</v>
      </c>
      <c r="EN3" s="19" t="s">
        <v>282</v>
      </c>
      <c r="EO3" s="19" t="s">
        <v>2</v>
      </c>
    </row>
    <row r="4" spans="1:145" ht="102.75" thickBot="1" x14ac:dyDescent="0.25">
      <c r="A4" s="20" t="s">
        <v>24</v>
      </c>
      <c r="B4" s="21">
        <v>6</v>
      </c>
      <c r="C4" s="21">
        <v>15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2</v>
      </c>
      <c r="J4" s="21">
        <v>74</v>
      </c>
      <c r="K4" s="21">
        <v>47</v>
      </c>
      <c r="L4" s="21">
        <v>1</v>
      </c>
      <c r="M4" s="21">
        <v>2</v>
      </c>
      <c r="N4" s="21">
        <v>1</v>
      </c>
      <c r="O4" s="21">
        <v>0</v>
      </c>
      <c r="P4" s="21">
        <v>3</v>
      </c>
      <c r="Q4" s="21">
        <v>2</v>
      </c>
      <c r="R4" s="21">
        <v>62</v>
      </c>
      <c r="S4" s="21">
        <v>50</v>
      </c>
      <c r="T4" s="21">
        <v>0</v>
      </c>
      <c r="U4" s="21">
        <v>0</v>
      </c>
      <c r="V4" s="21">
        <v>0</v>
      </c>
      <c r="W4" s="21">
        <v>0</v>
      </c>
      <c r="X4" s="21">
        <v>1</v>
      </c>
      <c r="Y4" s="21">
        <v>0</v>
      </c>
      <c r="Z4" s="21">
        <v>0</v>
      </c>
      <c r="AA4" s="21">
        <v>0</v>
      </c>
      <c r="AB4" s="21">
        <v>0</v>
      </c>
      <c r="AC4" s="21">
        <v>1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3</v>
      </c>
      <c r="AT4" s="21">
        <v>0</v>
      </c>
      <c r="AU4" s="21">
        <v>0</v>
      </c>
      <c r="AV4" s="21">
        <v>0</v>
      </c>
      <c r="AW4" s="21">
        <v>0</v>
      </c>
      <c r="AX4" s="21">
        <v>4</v>
      </c>
      <c r="AY4" s="21">
        <v>6</v>
      </c>
      <c r="AZ4" s="21">
        <v>0</v>
      </c>
      <c r="BA4" s="21">
        <v>0</v>
      </c>
      <c r="BB4" s="21">
        <v>0</v>
      </c>
      <c r="BC4" s="21">
        <v>1</v>
      </c>
      <c r="BD4" s="21">
        <v>0</v>
      </c>
      <c r="BE4" s="21">
        <v>17</v>
      </c>
      <c r="BF4" s="21">
        <v>45</v>
      </c>
      <c r="BG4" s="21">
        <v>14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  <c r="BV4" s="21">
        <v>0</v>
      </c>
      <c r="BW4" s="21">
        <v>0</v>
      </c>
      <c r="BX4" s="21">
        <v>5</v>
      </c>
      <c r="BY4" s="21">
        <v>9</v>
      </c>
      <c r="BZ4" s="21">
        <v>12</v>
      </c>
      <c r="CA4" s="21">
        <v>12</v>
      </c>
      <c r="CB4" s="21">
        <v>8</v>
      </c>
      <c r="CC4" s="21">
        <v>3</v>
      </c>
      <c r="CD4" s="21">
        <v>0</v>
      </c>
      <c r="CE4" s="21">
        <v>1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1">
        <v>0</v>
      </c>
      <c r="CL4" s="21">
        <v>0</v>
      </c>
      <c r="CM4" s="21">
        <v>0</v>
      </c>
      <c r="CN4" s="21">
        <v>0</v>
      </c>
      <c r="CO4" s="21">
        <v>9</v>
      </c>
      <c r="CP4" s="21">
        <v>5</v>
      </c>
      <c r="CQ4" s="21">
        <v>1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1">
        <v>0</v>
      </c>
      <c r="CX4" s="21">
        <v>0</v>
      </c>
      <c r="CY4" s="21">
        <v>0</v>
      </c>
      <c r="CZ4" s="21">
        <v>0</v>
      </c>
      <c r="DA4" s="21">
        <v>0</v>
      </c>
      <c r="DB4" s="21">
        <v>0</v>
      </c>
      <c r="DC4" s="21">
        <v>1</v>
      </c>
      <c r="DD4" s="21">
        <v>0</v>
      </c>
      <c r="DE4" s="21">
        <v>0</v>
      </c>
      <c r="DF4" s="21">
        <v>0</v>
      </c>
      <c r="DG4" s="21">
        <v>1</v>
      </c>
      <c r="DH4" s="21">
        <v>0</v>
      </c>
      <c r="DI4" s="21">
        <v>0</v>
      </c>
      <c r="DJ4" s="21">
        <v>0</v>
      </c>
      <c r="DK4" s="21">
        <v>0</v>
      </c>
      <c r="DL4" s="21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  <c r="DS4" s="21">
        <v>0</v>
      </c>
      <c r="DT4" s="21">
        <v>0</v>
      </c>
      <c r="DU4" s="21">
        <v>0</v>
      </c>
      <c r="DV4" s="21">
        <v>0</v>
      </c>
      <c r="DW4" s="21">
        <v>0</v>
      </c>
      <c r="DX4" s="21">
        <v>0</v>
      </c>
      <c r="DY4" s="21">
        <v>0</v>
      </c>
      <c r="DZ4" s="21">
        <v>0</v>
      </c>
      <c r="EA4" s="21">
        <v>0</v>
      </c>
      <c r="EB4" s="21">
        <v>0</v>
      </c>
      <c r="EC4" s="21">
        <v>0</v>
      </c>
      <c r="ED4" s="21">
        <v>0</v>
      </c>
      <c r="EE4" s="21">
        <v>0</v>
      </c>
      <c r="EF4" s="21">
        <v>0</v>
      </c>
      <c r="EG4" s="21">
        <v>0</v>
      </c>
      <c r="EH4" s="21">
        <v>0</v>
      </c>
      <c r="EI4" s="21">
        <v>0</v>
      </c>
      <c r="EJ4" s="21">
        <v>0</v>
      </c>
      <c r="EK4" s="21">
        <v>0</v>
      </c>
      <c r="EL4" s="21">
        <v>0</v>
      </c>
      <c r="EM4" s="21">
        <v>0</v>
      </c>
      <c r="EN4" s="21">
        <v>0</v>
      </c>
      <c r="EO4" s="21">
        <v>0</v>
      </c>
    </row>
    <row r="5" spans="1:14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E54"/>
  <sheetViews>
    <sheetView tabSelected="1" view="pageBreakPreview" zoomScale="85" zoomScaleNormal="100" zoomScaleSheetLayoutView="85" workbookViewId="0">
      <selection sqref="A1:E54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15" customWidth="1"/>
    <col min="4" max="4" width="13" style="15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1" customFormat="1" ht="15.75" x14ac:dyDescent="0.2">
      <c r="A1" s="83" t="str">
        <f>'[6]Республика Алтай'!A1</f>
        <v>январь-август 2025</v>
      </c>
      <c r="B1" s="83"/>
      <c r="C1" s="83"/>
      <c r="D1" s="83"/>
      <c r="E1" s="83"/>
    </row>
    <row r="2" spans="1:5" s="31" customFormat="1" ht="15.75" customHeight="1" x14ac:dyDescent="0.2">
      <c r="A2" s="79" t="s">
        <v>283</v>
      </c>
      <c r="B2" s="79"/>
      <c r="C2" s="79"/>
      <c r="D2" s="79"/>
      <c r="E2" s="79"/>
    </row>
    <row r="3" spans="1:5" s="31" customFormat="1" ht="15.75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s="31" customFormat="1" ht="20.25" customHeight="1" x14ac:dyDescent="0.2">
      <c r="A4" s="77" t="s">
        <v>284</v>
      </c>
      <c r="B4" s="77"/>
      <c r="C4" s="58">
        <f>'[6]Республика Алтай'!B4+'[6]Республика Алтай'!D4+'[6]Республика Алтай'!F4+'[6]Республика Алтай'!H4</f>
        <v>231</v>
      </c>
      <c r="D4" s="58">
        <f>'[6]Республика Алтай'!C4+'[6]Республика Алтай'!E4+'[6]Республика Алтай'!G4+'[6]Республика Алтай'!I4</f>
        <v>200</v>
      </c>
      <c r="E4" s="59">
        <f t="shared" ref="E4:E51" si="0">C4*100/D4-100</f>
        <v>15.5</v>
      </c>
    </row>
    <row r="5" spans="1:5" s="31" customFormat="1" ht="20.25" customHeight="1" x14ac:dyDescent="0.2">
      <c r="A5" s="75" t="s">
        <v>285</v>
      </c>
      <c r="B5" s="76"/>
      <c r="C5" s="58">
        <f>'[6]Республика Алтай'!J4+'[6]Республика Алтай'!L4+'[6]Республика Алтай'!N4+'[6]Республика Алтай'!P4</f>
        <v>404</v>
      </c>
      <c r="D5" s="58">
        <f>'[6]Республика Алтай'!K4+'[6]Республика Алтай'!M4+'[6]Республика Алтай'!O4+'[6]Республика Алтай'!Q4</f>
        <v>539</v>
      </c>
      <c r="E5" s="59">
        <f t="shared" si="0"/>
        <v>-25.046382189239338</v>
      </c>
    </row>
    <row r="6" spans="1:5" s="31" customFormat="1" ht="20.25" customHeight="1" x14ac:dyDescent="0.2">
      <c r="A6" s="75" t="s">
        <v>286</v>
      </c>
      <c r="B6" s="76"/>
      <c r="C6" s="58">
        <f>'[6]Республика Алтай'!R4+'[6]Республика Алтай'!T4+'[6]Республика Алтай'!V4+'[6]Республика Алтай'!X4</f>
        <v>364</v>
      </c>
      <c r="D6" s="58">
        <f>'[6]Республика Алтай'!S4+'[6]Республика Алтай'!U4+'[6]Республика Алтай'!W4+'[6]Республика Алтай'!Y4</f>
        <v>638</v>
      </c>
      <c r="E6" s="59">
        <f t="shared" si="0"/>
        <v>-42.946708463949847</v>
      </c>
    </row>
    <row r="7" spans="1:5" s="31" customFormat="1" ht="20.25" customHeight="1" x14ac:dyDescent="0.2">
      <c r="A7" s="75" t="s">
        <v>287</v>
      </c>
      <c r="B7" s="76"/>
      <c r="C7" s="58">
        <f>'[6]Республика Алтай'!Z4+'[6]Республика Алтай'!AB4+'[6]Республика Алтай'!AD4+'[6]Республика Алтай'!AF4</f>
        <v>4</v>
      </c>
      <c r="D7" s="58">
        <f>'[6]Республика Алтай'!AA4+'[6]Республика Алтай'!AC4+'[6]Республика Алтай'!AE4+'[6]Республика Алтай'!AG4</f>
        <v>3</v>
      </c>
      <c r="E7" s="59">
        <f t="shared" si="0"/>
        <v>33.333333333333343</v>
      </c>
    </row>
    <row r="8" spans="1:5" s="31" customFormat="1" ht="20.25" x14ac:dyDescent="0.2">
      <c r="A8" s="75" t="s">
        <v>288</v>
      </c>
      <c r="B8" s="76"/>
      <c r="C8" s="58">
        <f>'[6]Республика Алтай'!AH4+'[6]Республика Алтай'!AJ4+'[6]Республика Алтай'!AL4</f>
        <v>3</v>
      </c>
      <c r="D8" s="58">
        <f>'[6]Республика Алтай'!AI4+'[6]Республика Алтай'!AK4+'[6]Республика Алтай'!AM4</f>
        <v>1</v>
      </c>
      <c r="E8" s="59">
        <f t="shared" si="0"/>
        <v>200</v>
      </c>
    </row>
    <row r="9" spans="1:5" s="31" customFormat="1" ht="20.25" x14ac:dyDescent="0.2">
      <c r="A9" s="75" t="s">
        <v>289</v>
      </c>
      <c r="B9" s="76"/>
      <c r="C9" s="58">
        <f>'[6]Республика Алтай'!AR4+'[6]Республика Алтай'!AT4</f>
        <v>65</v>
      </c>
      <c r="D9" s="58">
        <f>'[6]Республика Алтай'!AS4+'[6]Республика Алтай'!AU4</f>
        <v>78</v>
      </c>
      <c r="E9" s="59">
        <f t="shared" si="0"/>
        <v>-16.666666666666671</v>
      </c>
    </row>
    <row r="10" spans="1:5" s="31" customFormat="1" ht="20.25" x14ac:dyDescent="0.2">
      <c r="A10" s="75" t="s">
        <v>290</v>
      </c>
      <c r="B10" s="76"/>
      <c r="C10" s="58">
        <f>'[6]Республика Алтай'!AN4+'[6]Республика Алтай'!AP4</f>
        <v>0</v>
      </c>
      <c r="D10" s="58">
        <f>'[6]Республика Алтай'!AO4+'[6]Республика Алтай'!AQ4</f>
        <v>0</v>
      </c>
      <c r="E10" s="59">
        <v>0</v>
      </c>
    </row>
    <row r="11" spans="1:5" s="31" customFormat="1" x14ac:dyDescent="0.2">
      <c r="A11" s="63"/>
      <c r="B11" s="63"/>
      <c r="C11" s="63"/>
      <c r="D11" s="63"/>
      <c r="E11" s="63"/>
    </row>
    <row r="12" spans="1:5" s="31" customFormat="1" ht="20.25" x14ac:dyDescent="0.2">
      <c r="A12" s="77" t="s">
        <v>291</v>
      </c>
      <c r="B12" s="77"/>
      <c r="C12" s="58">
        <f>'[6]Республика Алтай'!AV4+'[6]Республика Алтай'!AX4</f>
        <v>77</v>
      </c>
      <c r="D12" s="58">
        <f>'[6]Республика Алтай'!AW4+'[6]Республика Алтай'!AY4</f>
        <v>41</v>
      </c>
      <c r="E12" s="59">
        <f t="shared" si="0"/>
        <v>87.804878048780495</v>
      </c>
    </row>
    <row r="13" spans="1:5" s="31" customFormat="1" ht="20.25" x14ac:dyDescent="0.2">
      <c r="A13" s="75" t="s">
        <v>292</v>
      </c>
      <c r="B13" s="76"/>
      <c r="C13" s="58">
        <f>'[6]Республика Алтай'!AZ4+'[6]Республика Алтай'!BB4</f>
        <v>53</v>
      </c>
      <c r="D13" s="58">
        <f>'[6]Республика Алтай'!BA4+'[6]Республика Алтай'!BC4</f>
        <v>73</v>
      </c>
      <c r="E13" s="59">
        <f t="shared" si="0"/>
        <v>-27.397260273972606</v>
      </c>
    </row>
    <row r="14" spans="1:5" s="31" customFormat="1" ht="20.25" x14ac:dyDescent="0.2">
      <c r="A14" s="75" t="s">
        <v>293</v>
      </c>
      <c r="B14" s="76"/>
      <c r="C14" s="58">
        <f>'[6]Республика Алтай'!BD4+'[6]Республика Алтай'!BF4</f>
        <v>161</v>
      </c>
      <c r="D14" s="58">
        <f>'[6]Республика Алтай'!BE4+'[6]Республика Алтай'!BG4</f>
        <v>165</v>
      </c>
      <c r="E14" s="59">
        <f t="shared" si="0"/>
        <v>-2.4242424242424221</v>
      </c>
    </row>
    <row r="15" spans="1:5" s="31" customFormat="1" ht="20.25" x14ac:dyDescent="0.2">
      <c r="A15" s="75" t="s">
        <v>294</v>
      </c>
      <c r="B15" s="76"/>
      <c r="C15" s="58">
        <f>'[6]Республика Алтай'!BH4+'[6]Республика Алтай'!BJ4</f>
        <v>0</v>
      </c>
      <c r="D15" s="58">
        <f>'[6]Республика Алтай'!BI4+'[6]Республика Алтай'!BK4</f>
        <v>0</v>
      </c>
      <c r="E15" s="59">
        <v>0</v>
      </c>
    </row>
    <row r="16" spans="1:5" s="31" customFormat="1" ht="20.25" x14ac:dyDescent="0.2">
      <c r="A16" s="75" t="s">
        <v>295</v>
      </c>
      <c r="B16" s="76"/>
      <c r="C16" s="58">
        <f>'[6]Республика Алтай'!BL4+'[6]Республика Алтай'!BN4</f>
        <v>0</v>
      </c>
      <c r="D16" s="58">
        <f>'[6]Республика Алтай'!BM4+'[6]Республика Алтай'!BO4</f>
        <v>1</v>
      </c>
      <c r="E16" s="59">
        <f t="shared" si="0"/>
        <v>-100</v>
      </c>
    </row>
    <row r="17" spans="1:5" s="31" customFormat="1" ht="20.25" x14ac:dyDescent="0.2">
      <c r="A17" s="75" t="s">
        <v>296</v>
      </c>
      <c r="B17" s="76"/>
      <c r="C17" s="58">
        <f>'[6]Республика Алтай'!BT4+'[6]Республика Алтай'!BV4</f>
        <v>10</v>
      </c>
      <c r="D17" s="58">
        <f>'[6]Республика Алтай'!BU4+'[6]Республика Алтай'!BW4</f>
        <v>6</v>
      </c>
      <c r="E17" s="59">
        <f t="shared" si="0"/>
        <v>66.666666666666657</v>
      </c>
    </row>
    <row r="18" spans="1:5" s="31" customFormat="1" ht="20.25" x14ac:dyDescent="0.2">
      <c r="A18" s="75" t="s">
        <v>297</v>
      </c>
      <c r="B18" s="76"/>
      <c r="C18" s="58">
        <f>'[6]Республика Алтай'!BP4+'[6]Республика Алтай'!BR4</f>
        <v>0</v>
      </c>
      <c r="D18" s="58">
        <f>'[6]Республика Алтай'!BQ4+'[6]Республика Алтай'!BS4</f>
        <v>0</v>
      </c>
      <c r="E18" s="59">
        <v>0</v>
      </c>
    </row>
    <row r="19" spans="1:5" s="31" customFormat="1" x14ac:dyDescent="0.2">
      <c r="A19" s="63"/>
      <c r="B19" s="63"/>
      <c r="C19" s="63"/>
      <c r="D19" s="63"/>
      <c r="E19" s="63"/>
    </row>
    <row r="20" spans="1:5" s="31" customFormat="1" ht="20.25" customHeight="1" x14ac:dyDescent="0.2">
      <c r="A20" s="77" t="s">
        <v>298</v>
      </c>
      <c r="B20" s="77"/>
      <c r="C20" s="58">
        <f>'[6]Республика Алтай'!BX4</f>
        <v>73</v>
      </c>
      <c r="D20" s="58">
        <f>'[6]Республика Алтай'!BY4</f>
        <v>74</v>
      </c>
      <c r="E20" s="59">
        <f t="shared" ref="E20:E22" si="1">C20*100/D20-100</f>
        <v>-1.3513513513513544</v>
      </c>
    </row>
    <row r="21" spans="1:5" s="31" customFormat="1" ht="20.25" customHeight="1" x14ac:dyDescent="0.2">
      <c r="A21" s="75" t="s">
        <v>299</v>
      </c>
      <c r="B21" s="76"/>
      <c r="C21" s="58">
        <f>'[6]Республика Алтай'!BZ4</f>
        <v>92</v>
      </c>
      <c r="D21" s="58">
        <f>'[6]Республика Алтай'!CA4</f>
        <v>116</v>
      </c>
      <c r="E21" s="59">
        <f t="shared" si="1"/>
        <v>-20.689655172413794</v>
      </c>
    </row>
    <row r="22" spans="1:5" s="31" customFormat="1" ht="20.25" customHeight="1" x14ac:dyDescent="0.2">
      <c r="A22" s="75" t="s">
        <v>300</v>
      </c>
      <c r="B22" s="76"/>
      <c r="C22" s="58">
        <f>'[6]Республика Алтай'!CB4</f>
        <v>162</v>
      </c>
      <c r="D22" s="58">
        <f>'[6]Республика Алтай'!CC4</f>
        <v>103</v>
      </c>
      <c r="E22" s="59">
        <f t="shared" si="1"/>
        <v>57.281553398058264</v>
      </c>
    </row>
    <row r="23" spans="1:5" s="31" customFormat="1" ht="20.25" customHeight="1" x14ac:dyDescent="0.2">
      <c r="A23" s="77" t="s">
        <v>301</v>
      </c>
      <c r="B23" s="77"/>
      <c r="C23" s="58">
        <f>'[6]Республика Алтай'!CD4</f>
        <v>2</v>
      </c>
      <c r="D23" s="58">
        <f>'[6]Республика Алтай'!CE4</f>
        <v>2</v>
      </c>
      <c r="E23" s="59">
        <f t="shared" si="0"/>
        <v>0</v>
      </c>
    </row>
    <row r="24" spans="1:5" s="31" customFormat="1" ht="20.25" customHeight="1" x14ac:dyDescent="0.2">
      <c r="A24" s="77" t="s">
        <v>302</v>
      </c>
      <c r="B24" s="77"/>
      <c r="C24" s="58">
        <f>'[6]Республика Алтай'!CF4</f>
        <v>3</v>
      </c>
      <c r="D24" s="58">
        <f>'[6]Республика Алтай'!CG4</f>
        <v>1</v>
      </c>
      <c r="E24" s="59">
        <f t="shared" si="0"/>
        <v>200</v>
      </c>
    </row>
    <row r="25" spans="1:5" s="31" customFormat="1" ht="20.25" customHeight="1" x14ac:dyDescent="0.2">
      <c r="A25" s="75" t="s">
        <v>303</v>
      </c>
      <c r="B25" s="76"/>
      <c r="C25" s="58">
        <f>'[6]Республика Алтай'!CJ4</f>
        <v>5</v>
      </c>
      <c r="D25" s="58">
        <f>'[6]Республика Алтай'!CK4</f>
        <v>2</v>
      </c>
      <c r="E25" s="59">
        <f t="shared" si="0"/>
        <v>150</v>
      </c>
    </row>
    <row r="26" spans="1:5" s="31" customFormat="1" ht="20.25" customHeight="1" x14ac:dyDescent="0.2">
      <c r="A26" s="75" t="s">
        <v>304</v>
      </c>
      <c r="B26" s="76"/>
      <c r="C26" s="58">
        <f>'[6]Республика Алтай'!CH4</f>
        <v>0</v>
      </c>
      <c r="D26" s="58">
        <f>'[6]Республика Алтай'!CI4</f>
        <v>0</v>
      </c>
      <c r="E26" s="59">
        <v>0</v>
      </c>
    </row>
    <row r="27" spans="1:5" s="31" customFormat="1" ht="20.25" customHeight="1" x14ac:dyDescent="0.2">
      <c r="A27" s="63"/>
      <c r="B27" s="63"/>
      <c r="C27" s="63"/>
      <c r="D27" s="63"/>
      <c r="E27" s="63"/>
    </row>
    <row r="28" spans="1:5" s="31" customFormat="1" ht="20.25" customHeight="1" x14ac:dyDescent="0.2">
      <c r="A28" s="77" t="s">
        <v>305</v>
      </c>
      <c r="B28" s="77"/>
      <c r="C28" s="58">
        <f>'[6]Республика Алтай'!CL4</f>
        <v>9</v>
      </c>
      <c r="D28" s="58">
        <f>'[6]Республика Алтай'!CM4</f>
        <v>3</v>
      </c>
      <c r="E28" s="59">
        <f t="shared" ref="E28:E30" si="2">C28*100/D28-100</f>
        <v>200</v>
      </c>
    </row>
    <row r="29" spans="1:5" s="31" customFormat="1" ht="20.25" customHeight="1" x14ac:dyDescent="0.2">
      <c r="A29" s="75" t="s">
        <v>306</v>
      </c>
      <c r="B29" s="76"/>
      <c r="C29" s="58">
        <f>'[6]Республика Алтай'!CN4</f>
        <v>13</v>
      </c>
      <c r="D29" s="58">
        <f>'[6]Республика Алтай'!CO4</f>
        <v>19</v>
      </c>
      <c r="E29" s="59">
        <f t="shared" si="2"/>
        <v>-31.578947368421055</v>
      </c>
    </row>
    <row r="30" spans="1:5" s="31" customFormat="1" ht="20.25" customHeight="1" x14ac:dyDescent="0.2">
      <c r="A30" s="75" t="s">
        <v>307</v>
      </c>
      <c r="B30" s="76"/>
      <c r="C30" s="58">
        <f>'[6]Республика Алтай'!CP4</f>
        <v>38</v>
      </c>
      <c r="D30" s="58">
        <f>'[6]Республика Алтай'!CQ4</f>
        <v>29</v>
      </c>
      <c r="E30" s="59">
        <f t="shared" si="2"/>
        <v>31.034482758620697</v>
      </c>
    </row>
    <row r="31" spans="1:5" s="31" customFormat="1" ht="20.25" customHeight="1" x14ac:dyDescent="0.2">
      <c r="A31" s="77" t="s">
        <v>308</v>
      </c>
      <c r="B31" s="77"/>
      <c r="C31" s="58">
        <f>'[6]Республика Алтай'!CR4</f>
        <v>0</v>
      </c>
      <c r="D31" s="58">
        <f>'[6]Республика Алтай'!CS4</f>
        <v>0</v>
      </c>
      <c r="E31" s="59">
        <v>0</v>
      </c>
    </row>
    <row r="32" spans="1:5" s="31" customFormat="1" ht="20.25" customHeight="1" x14ac:dyDescent="0.2">
      <c r="A32" s="75" t="s">
        <v>309</v>
      </c>
      <c r="B32" s="76"/>
      <c r="C32" s="58">
        <f>'[6]Республика Алтай'!CT4</f>
        <v>0</v>
      </c>
      <c r="D32" s="58">
        <f>'[6]Республика Алтай'!CU4</f>
        <v>1</v>
      </c>
      <c r="E32" s="59">
        <f t="shared" si="0"/>
        <v>-100</v>
      </c>
    </row>
    <row r="33" spans="1:5" s="31" customFormat="1" ht="20.25" customHeight="1" x14ac:dyDescent="0.2">
      <c r="A33" s="75" t="s">
        <v>310</v>
      </c>
      <c r="B33" s="76"/>
      <c r="C33" s="58">
        <f>'[6]Республика Алтай'!CX4</f>
        <v>4</v>
      </c>
      <c r="D33" s="58">
        <f>'[6]Республика Алтай'!CY4</f>
        <v>0</v>
      </c>
      <c r="E33" s="59">
        <v>100</v>
      </c>
    </row>
    <row r="34" spans="1:5" s="31" customFormat="1" ht="20.25" customHeight="1" x14ac:dyDescent="0.2">
      <c r="A34" s="75" t="s">
        <v>311</v>
      </c>
      <c r="B34" s="76"/>
      <c r="C34" s="58">
        <f>'[6]Республика Алтай'!CV4</f>
        <v>0</v>
      </c>
      <c r="D34" s="58">
        <f>'[6]Республика Алтай'!CW4</f>
        <v>0</v>
      </c>
      <c r="E34" s="59">
        <v>0</v>
      </c>
    </row>
    <row r="35" spans="1:5" s="31" customFormat="1" ht="20.25" customHeight="1" x14ac:dyDescent="0.2">
      <c r="A35" s="63"/>
      <c r="B35" s="63"/>
      <c r="C35" s="63"/>
      <c r="D35" s="63"/>
      <c r="E35" s="63"/>
    </row>
    <row r="36" spans="1:5" s="31" customFormat="1" ht="20.25" customHeight="1" x14ac:dyDescent="0.2">
      <c r="A36" s="77" t="s">
        <v>312</v>
      </c>
      <c r="B36" s="77"/>
      <c r="C36" s="58">
        <f>'[6]Республика Алтай'!CZ4</f>
        <v>1</v>
      </c>
      <c r="D36" s="58">
        <f>'[6]Республика Алтай'!DA4</f>
        <v>2</v>
      </c>
      <c r="E36" s="59">
        <f t="shared" ref="E36:E38" si="3">C36*100/D36-100</f>
        <v>-50</v>
      </c>
    </row>
    <row r="37" spans="1:5" s="31" customFormat="1" ht="20.25" customHeight="1" x14ac:dyDescent="0.2">
      <c r="A37" s="77" t="s">
        <v>313</v>
      </c>
      <c r="B37" s="77"/>
      <c r="C37" s="58">
        <f>'[6]Республика Алтай'!DB4</f>
        <v>5</v>
      </c>
      <c r="D37" s="58">
        <f>'[6]Республика Алтай'!DC4</f>
        <v>6</v>
      </c>
      <c r="E37" s="59">
        <f t="shared" si="3"/>
        <v>-16.666666666666671</v>
      </c>
    </row>
    <row r="38" spans="1:5" s="31" customFormat="1" ht="20.25" customHeight="1" x14ac:dyDescent="0.2">
      <c r="A38" s="77" t="s">
        <v>314</v>
      </c>
      <c r="B38" s="77"/>
      <c r="C38" s="58">
        <f>'[6]Республика Алтай'!DD4</f>
        <v>4</v>
      </c>
      <c r="D38" s="58">
        <f>'[6]Республика Алтай'!DE4</f>
        <v>5</v>
      </c>
      <c r="E38" s="59">
        <f t="shared" si="3"/>
        <v>-20</v>
      </c>
    </row>
    <row r="39" spans="1:5" s="31" customFormat="1" ht="20.25" customHeight="1" x14ac:dyDescent="0.2">
      <c r="A39" s="77" t="s">
        <v>315</v>
      </c>
      <c r="B39" s="77"/>
      <c r="C39" s="58">
        <f>'[6]Республика Алтай'!DF4</f>
        <v>0</v>
      </c>
      <c r="D39" s="58">
        <f>'[6]Республика Алтай'!DG4</f>
        <v>0</v>
      </c>
      <c r="E39" s="59">
        <v>0</v>
      </c>
    </row>
    <row r="40" spans="1:5" s="31" customFormat="1" ht="20.25" customHeight="1" x14ac:dyDescent="0.2">
      <c r="A40" s="77" t="s">
        <v>316</v>
      </c>
      <c r="B40" s="77"/>
      <c r="C40" s="58">
        <f>'[6]Республика Алтай'!DH4</f>
        <v>0</v>
      </c>
      <c r="D40" s="58">
        <f>'[6]Республика Алтай'!DI4</f>
        <v>0</v>
      </c>
      <c r="E40" s="59">
        <v>0</v>
      </c>
    </row>
    <row r="41" spans="1:5" s="31" customFormat="1" ht="20.25" customHeight="1" x14ac:dyDescent="0.2">
      <c r="A41" s="77" t="s">
        <v>317</v>
      </c>
      <c r="B41" s="77"/>
      <c r="C41" s="58">
        <f>'[6]Республика Алтай'!DL4</f>
        <v>0</v>
      </c>
      <c r="D41" s="58">
        <f>'[6]Республика Алтай'!DM4</f>
        <v>0</v>
      </c>
      <c r="E41" s="59">
        <v>0</v>
      </c>
    </row>
    <row r="42" spans="1:5" s="31" customFormat="1" ht="20.25" customHeight="1" x14ac:dyDescent="0.2">
      <c r="A42" s="77" t="s">
        <v>318</v>
      </c>
      <c r="B42" s="77"/>
      <c r="C42" s="58">
        <f>'[6]Республика Алтай'!DJ4</f>
        <v>0</v>
      </c>
      <c r="D42" s="58">
        <f>'[6]Республика Алтай'!DK4</f>
        <v>0</v>
      </c>
      <c r="E42" s="59">
        <v>0</v>
      </c>
    </row>
    <row r="43" spans="1:5" s="31" customFormat="1" ht="20.25" customHeight="1" x14ac:dyDescent="0.2">
      <c r="A43" s="63"/>
      <c r="B43" s="63"/>
      <c r="C43" s="63"/>
      <c r="D43" s="63"/>
      <c r="E43" s="63"/>
    </row>
    <row r="44" spans="1:5" s="31" customFormat="1" ht="20.25" x14ac:dyDescent="0.2">
      <c r="A44" s="77" t="s">
        <v>319</v>
      </c>
      <c r="B44" s="77"/>
      <c r="C44" s="58">
        <f>SUM(C4:C10)</f>
        <v>1071</v>
      </c>
      <c r="D44" s="58">
        <f>SUM(D4:D10)</f>
        <v>1459</v>
      </c>
      <c r="E44" s="59">
        <f t="shared" si="0"/>
        <v>-26.593557230980124</v>
      </c>
    </row>
    <row r="45" spans="1:5" s="31" customFormat="1" ht="20.25" x14ac:dyDescent="0.2">
      <c r="A45" s="77" t="s">
        <v>320</v>
      </c>
      <c r="B45" s="77"/>
      <c r="C45" s="58">
        <f>SUM(C12:C18)</f>
        <v>301</v>
      </c>
      <c r="D45" s="58">
        <f>SUM(D12:D18)</f>
        <v>286</v>
      </c>
      <c r="E45" s="59">
        <f t="shared" si="0"/>
        <v>5.2447552447552397</v>
      </c>
    </row>
    <row r="46" spans="1:5" s="31" customFormat="1" ht="20.25" customHeight="1" x14ac:dyDescent="0.2">
      <c r="A46" s="77" t="s">
        <v>321</v>
      </c>
      <c r="B46" s="77"/>
      <c r="C46" s="58">
        <f>SUM(C20:C26)</f>
        <v>337</v>
      </c>
      <c r="D46" s="58">
        <f>SUM(D20:D26)</f>
        <v>298</v>
      </c>
      <c r="E46" s="59">
        <f t="shared" si="0"/>
        <v>13.087248322147644</v>
      </c>
    </row>
    <row r="47" spans="1:5" s="31" customFormat="1" ht="20.25" customHeight="1" x14ac:dyDescent="0.2">
      <c r="A47" s="77" t="s">
        <v>322</v>
      </c>
      <c r="B47" s="77"/>
      <c r="C47" s="58">
        <f>SUM(C28:C34)</f>
        <v>64</v>
      </c>
      <c r="D47" s="58">
        <f>SUM(D28:D34)</f>
        <v>52</v>
      </c>
      <c r="E47" s="59">
        <f t="shared" si="0"/>
        <v>23.07692307692308</v>
      </c>
    </row>
    <row r="48" spans="1:5" s="31" customFormat="1" ht="20.25" customHeight="1" x14ac:dyDescent="0.2">
      <c r="A48" s="77" t="s">
        <v>323</v>
      </c>
      <c r="B48" s="77"/>
      <c r="C48" s="58">
        <f>SUM(C36:C42)</f>
        <v>10</v>
      </c>
      <c r="D48" s="58">
        <f>SUM(D36:D42)</f>
        <v>13</v>
      </c>
      <c r="E48" s="59">
        <f t="shared" si="0"/>
        <v>-23.07692307692308</v>
      </c>
    </row>
    <row r="49" spans="1:5" s="31" customFormat="1" ht="14.25" customHeight="1" x14ac:dyDescent="0.2">
      <c r="A49" s="81"/>
      <c r="B49" s="81"/>
      <c r="C49" s="81"/>
      <c r="D49" s="81"/>
      <c r="E49" s="81"/>
    </row>
    <row r="50" spans="1:5" s="31" customFormat="1" ht="51.75" customHeight="1" x14ac:dyDescent="0.2">
      <c r="A50" s="77" t="s">
        <v>324</v>
      </c>
      <c r="B50" s="77"/>
      <c r="C50" s="58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2</v>
      </c>
      <c r="D50" s="58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6</v>
      </c>
      <c r="E50" s="59">
        <f t="shared" si="0"/>
        <v>-66.666666666666657</v>
      </c>
    </row>
    <row r="51" spans="1:5" s="31" customFormat="1" ht="48.75" customHeight="1" x14ac:dyDescent="0.2">
      <c r="A51" s="75" t="s">
        <v>325</v>
      </c>
      <c r="B51" s="76"/>
      <c r="C51" s="58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13</v>
      </c>
      <c r="D51" s="58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14</v>
      </c>
      <c r="E51" s="59">
        <f t="shared" si="0"/>
        <v>-7.1428571428571388</v>
      </c>
    </row>
    <row r="52" spans="1:5" s="31" customFormat="1" ht="7.5" customHeight="1" x14ac:dyDescent="0.2">
      <c r="A52" s="63"/>
      <c r="B52" s="63"/>
      <c r="C52" s="64"/>
      <c r="D52" s="64"/>
      <c r="E52" s="63"/>
    </row>
    <row r="53" spans="1:5" s="31" customFormat="1" ht="15.75" x14ac:dyDescent="0.2">
      <c r="A53" s="82" t="s">
        <v>328</v>
      </c>
      <c r="B53" s="82"/>
      <c r="C53" s="64"/>
      <c r="D53" s="64"/>
      <c r="E53" s="63"/>
    </row>
    <row r="54" spans="1:5" s="31" customFormat="1" ht="15.75" x14ac:dyDescent="0.25">
      <c r="A54" s="65" t="s">
        <v>326</v>
      </c>
      <c r="B54" s="65"/>
      <c r="C54" s="64"/>
      <c r="D54" s="64"/>
      <c r="E54" s="63"/>
    </row>
  </sheetData>
  <mergeCells count="47">
    <mergeCell ref="A6:B6"/>
    <mergeCell ref="A1:E1"/>
    <mergeCell ref="A2:E2"/>
    <mergeCell ref="A3:B3"/>
    <mergeCell ref="A4:B4"/>
    <mergeCell ref="A5:B5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48:B48"/>
    <mergeCell ref="A49:E49"/>
    <mergeCell ref="A50:B50"/>
    <mergeCell ref="A51:B51"/>
    <mergeCell ref="A53:B53"/>
  </mergeCells>
  <pageMargins left="0.59055118110236227" right="0.31496062992125984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EG34"/>
  <sheetViews>
    <sheetView view="pageBreakPreview" topLeftCell="A13" zoomScale="85" zoomScaleNormal="100" zoomScaleSheetLayoutView="85" workbookViewId="0">
      <selection activeCell="A3" sqref="A3:E34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70" t="s">
        <v>90</v>
      </c>
      <c r="B3" s="70"/>
      <c r="C3" s="70"/>
      <c r="D3" s="70"/>
      <c r="E3" s="70"/>
    </row>
    <row r="4" spans="1:137" ht="23.25" customHeight="1" x14ac:dyDescent="0.2">
      <c r="A4" s="70" t="str">
        <f>'[1]Республика Алтай'!A1</f>
        <v>январь-август 2025</v>
      </c>
      <c r="B4" s="70"/>
      <c r="C4" s="70"/>
      <c r="D4" s="70"/>
      <c r="E4" s="70"/>
    </row>
    <row r="5" spans="1:137" ht="22.15" customHeight="1" x14ac:dyDescent="0.2">
      <c r="A5" s="70" t="str">
        <f>'[1]Республика Алтай'!A4</f>
        <v>Республика Алтай</v>
      </c>
      <c r="B5" s="70"/>
      <c r="C5" s="70"/>
      <c r="D5" s="70"/>
      <c r="E5" s="70"/>
    </row>
    <row r="6" spans="1:137" ht="17.25" customHeight="1" x14ac:dyDescent="0.2">
      <c r="A6" s="66"/>
      <c r="B6" s="66"/>
      <c r="C6" s="66"/>
      <c r="D6" s="57"/>
      <c r="E6" s="66"/>
    </row>
    <row r="7" spans="1:137" ht="30.75" customHeight="1" x14ac:dyDescent="0.2">
      <c r="A7" s="71" t="s">
        <v>91</v>
      </c>
      <c r="B7" s="71"/>
      <c r="C7" s="71"/>
      <c r="D7" s="71"/>
      <c r="E7" s="71"/>
    </row>
    <row r="8" spans="1:137" ht="25.5" customHeight="1" x14ac:dyDescent="0.2">
      <c r="A8" s="69" t="s">
        <v>92</v>
      </c>
      <c r="B8" s="69"/>
      <c r="C8" s="67">
        <v>2025</v>
      </c>
      <c r="D8" s="67">
        <v>2024</v>
      </c>
      <c r="E8" s="67" t="s">
        <v>93</v>
      </c>
    </row>
    <row r="9" spans="1:137" ht="19.5" customHeight="1" x14ac:dyDescent="0.2">
      <c r="A9" s="68" t="s">
        <v>94</v>
      </c>
      <c r="B9" s="68"/>
      <c r="C9" s="58">
        <f>'[1]Республика Алтай'!B4</f>
        <v>22067</v>
      </c>
      <c r="D9" s="58">
        <f>'[1]Республика Алтай'!C4</f>
        <v>22167</v>
      </c>
      <c r="E9" s="59">
        <f t="shared" ref="E9:E14" si="0">C9*100/D9-100</f>
        <v>-0.45112103577389462</v>
      </c>
    </row>
    <row r="10" spans="1:137" ht="19.5" customHeight="1" x14ac:dyDescent="0.2">
      <c r="A10" s="68" t="s">
        <v>95</v>
      </c>
      <c r="B10" s="68"/>
      <c r="C10" s="58">
        <f>'[1]Республика Алтай'!D4</f>
        <v>3019</v>
      </c>
      <c r="D10" s="58">
        <f>'[1]Республика Алтай'!E4</f>
        <v>2992</v>
      </c>
      <c r="E10" s="59">
        <f t="shared" si="0"/>
        <v>0.90240641711230296</v>
      </c>
    </row>
    <row r="11" spans="1:137" ht="33" customHeight="1" x14ac:dyDescent="0.2">
      <c r="A11" s="68" t="s">
        <v>96</v>
      </c>
      <c r="B11" s="68"/>
      <c r="C11" s="58">
        <f>'[1]Республика Алтай'!F4</f>
        <v>2661</v>
      </c>
      <c r="D11" s="58">
        <f>'[1]Республика Алтай'!G4</f>
        <v>2358</v>
      </c>
      <c r="E11" s="59">
        <f t="shared" si="0"/>
        <v>12.849872773536902</v>
      </c>
    </row>
    <row r="12" spans="1:137" ht="19.5" customHeight="1" x14ac:dyDescent="0.2">
      <c r="A12" s="68" t="s">
        <v>97</v>
      </c>
      <c r="B12" s="68"/>
      <c r="C12" s="58">
        <f>'[1]Республика Алтай'!H4</f>
        <v>1288</v>
      </c>
      <c r="D12" s="58">
        <f>'[1]Республика Алтай'!I4</f>
        <v>1342</v>
      </c>
      <c r="E12" s="59">
        <f t="shared" si="0"/>
        <v>-4.0238450074515697</v>
      </c>
    </row>
    <row r="13" spans="1:137" ht="35.25" customHeight="1" x14ac:dyDescent="0.2">
      <c r="A13" s="68" t="s">
        <v>98</v>
      </c>
      <c r="B13" s="68"/>
      <c r="C13" s="58">
        <f>'[1]Республика Алтай'!J4</f>
        <v>944</v>
      </c>
      <c r="D13" s="58">
        <f>'[1]Республика Алтай'!K4</f>
        <v>990</v>
      </c>
      <c r="E13" s="59">
        <f t="shared" si="0"/>
        <v>-4.6464646464646506</v>
      </c>
    </row>
    <row r="14" spans="1:137" ht="19.5" customHeight="1" x14ac:dyDescent="0.2">
      <c r="A14" s="68" t="s">
        <v>99</v>
      </c>
      <c r="B14" s="68"/>
      <c r="C14" s="58">
        <f>'[1]Республика Алтай'!L4</f>
        <v>4750</v>
      </c>
      <c r="D14" s="58">
        <f>'[1]Республика Алтай'!M4</f>
        <v>4760</v>
      </c>
      <c r="E14" s="59">
        <f t="shared" si="0"/>
        <v>-0.21008403361344108</v>
      </c>
    </row>
    <row r="15" spans="1:137" ht="19.5" customHeight="1" x14ac:dyDescent="0.2">
      <c r="A15" s="68" t="s">
        <v>100</v>
      </c>
      <c r="B15" s="68"/>
      <c r="C15" s="58">
        <f>'[1]Республика Алтай'!N4</f>
        <v>3238</v>
      </c>
      <c r="D15" s="58">
        <f>'[1]Республика Алтай'!O4</f>
        <v>3424</v>
      </c>
      <c r="E15" s="59">
        <f>C15*100/D15-100</f>
        <v>-5.4322429906542027</v>
      </c>
    </row>
    <row r="16" spans="1:137" ht="19.5" customHeight="1" x14ac:dyDescent="0.2">
      <c r="A16" s="60"/>
      <c r="B16" s="60" t="s">
        <v>101</v>
      </c>
      <c r="C16" s="61">
        <f>C15/C14*100</f>
        <v>68.168421052631572</v>
      </c>
      <c r="D16" s="61">
        <f>D15/D14*100</f>
        <v>71.932773109243698</v>
      </c>
      <c r="E16" s="62">
        <f>C16*100/D16-100</f>
        <v>-5.2331529758976956</v>
      </c>
    </row>
    <row r="17" spans="1:5" ht="34.5" customHeight="1" x14ac:dyDescent="0.2">
      <c r="A17" s="68" t="s">
        <v>102</v>
      </c>
      <c r="B17" s="68"/>
      <c r="C17" s="58">
        <f>'[1]Республика Алтай'!P4</f>
        <v>741</v>
      </c>
      <c r="D17" s="58">
        <f>'[1]Республика Алтай'!Q4</f>
        <v>740</v>
      </c>
      <c r="E17" s="59">
        <f t="shared" ref="E17:E19" si="1">C17*100/D17-100</f>
        <v>0.13513513513512976</v>
      </c>
    </row>
    <row r="18" spans="1:5" ht="19.5" customHeight="1" x14ac:dyDescent="0.2">
      <c r="A18" s="68" t="s">
        <v>103</v>
      </c>
      <c r="B18" s="68"/>
      <c r="C18" s="58">
        <f>'[1]Республика Алтай'!R4</f>
        <v>756</v>
      </c>
      <c r="D18" s="58">
        <f>'[1]Республика Алтай'!S4</f>
        <v>581</v>
      </c>
      <c r="E18" s="59">
        <f t="shared" si="1"/>
        <v>30.120481927710841</v>
      </c>
    </row>
    <row r="19" spans="1:5" ht="51.75" customHeight="1" x14ac:dyDescent="0.2">
      <c r="A19" s="68" t="s">
        <v>104</v>
      </c>
      <c r="B19" s="68"/>
      <c r="C19" s="58">
        <f>'[1]Республика Алтай'!T4</f>
        <v>66</v>
      </c>
      <c r="D19" s="58">
        <f>'[1]Республика Алтай'!U4</f>
        <v>71</v>
      </c>
      <c r="E19" s="59">
        <f t="shared" si="1"/>
        <v>-7.0422535211267672</v>
      </c>
    </row>
    <row r="20" spans="1:5" ht="35.25" customHeight="1" x14ac:dyDescent="0.2">
      <c r="A20" s="68" t="s">
        <v>105</v>
      </c>
      <c r="B20" s="68"/>
      <c r="C20" s="58">
        <f>'[1]Республика Алтай'!V4</f>
        <v>58</v>
      </c>
      <c r="D20" s="58">
        <f>'[1]Республика Алтай'!W4</f>
        <v>66</v>
      </c>
      <c r="E20" s="59">
        <f>C20*100/D20-100</f>
        <v>-12.121212121212125</v>
      </c>
    </row>
    <row r="21" spans="1:5" s="14" customFormat="1" ht="24.75" customHeight="1" x14ac:dyDescent="0.2">
      <c r="A21" s="69" t="s">
        <v>106</v>
      </c>
      <c r="B21" s="69"/>
      <c r="C21" s="69"/>
      <c r="D21" s="69"/>
      <c r="E21" s="69"/>
    </row>
    <row r="22" spans="1:5" ht="25.5" customHeight="1" x14ac:dyDescent="0.2">
      <c r="A22" s="69" t="s">
        <v>92</v>
      </c>
      <c r="B22" s="69"/>
      <c r="C22" s="67">
        <v>2025</v>
      </c>
      <c r="D22" s="67">
        <v>2024</v>
      </c>
      <c r="E22" s="67" t="s">
        <v>93</v>
      </c>
    </row>
    <row r="23" spans="1:5" s="14" customFormat="1" ht="17.25" customHeight="1" x14ac:dyDescent="0.2">
      <c r="A23" s="68" t="s">
        <v>94</v>
      </c>
      <c r="B23" s="68"/>
      <c r="C23" s="58">
        <f>'[1]Республика Алтай'!X4</f>
        <v>5846</v>
      </c>
      <c r="D23" s="58">
        <f>'[1]Республика Алтай'!Y4</f>
        <v>6014</v>
      </c>
      <c r="E23" s="59">
        <f>C23*100/D23-100</f>
        <v>-2.7934818756235416</v>
      </c>
    </row>
    <row r="24" spans="1:5" s="14" customFormat="1" ht="17.25" customHeight="1" x14ac:dyDescent="0.2">
      <c r="A24" s="68" t="s">
        <v>95</v>
      </c>
      <c r="B24" s="68"/>
      <c r="C24" s="58">
        <f>'[1]Республика Алтай'!Z4</f>
        <v>1023</v>
      </c>
      <c r="D24" s="58">
        <f>'[1]Республика Алтай'!AA4</f>
        <v>1031</v>
      </c>
      <c r="E24" s="59">
        <f t="shared" ref="E24:E29" si="2">C24*100/D24-100</f>
        <v>-0.77594568380213502</v>
      </c>
    </row>
    <row r="25" spans="1:5" s="14" customFormat="1" ht="34.5" customHeight="1" x14ac:dyDescent="0.2">
      <c r="A25" s="68" t="s">
        <v>96</v>
      </c>
      <c r="B25" s="68"/>
      <c r="C25" s="58">
        <f>'[1]Республика Алтай'!AB4</f>
        <v>890</v>
      </c>
      <c r="D25" s="58">
        <f>'[1]Республика Алтай'!AC4</f>
        <v>793</v>
      </c>
      <c r="E25" s="59">
        <f t="shared" si="2"/>
        <v>12.232030264817155</v>
      </c>
    </row>
    <row r="26" spans="1:5" s="14" customFormat="1" ht="17.25" customHeight="1" x14ac:dyDescent="0.2">
      <c r="A26" s="68" t="s">
        <v>97</v>
      </c>
      <c r="B26" s="68"/>
      <c r="C26" s="58">
        <f>'[1]Республика Алтай'!AD4</f>
        <v>207</v>
      </c>
      <c r="D26" s="58">
        <f>'[1]Республика Алтай'!AE4</f>
        <v>220</v>
      </c>
      <c r="E26" s="59">
        <f t="shared" si="2"/>
        <v>-5.9090909090909065</v>
      </c>
    </row>
    <row r="27" spans="1:5" s="14" customFormat="1" ht="34.5" customHeight="1" x14ac:dyDescent="0.2">
      <c r="A27" s="68" t="s">
        <v>98</v>
      </c>
      <c r="B27" s="68"/>
      <c r="C27" s="58">
        <f>'[1]Республика Алтай'!AF4</f>
        <v>116</v>
      </c>
      <c r="D27" s="58">
        <f>'[1]Республика Алтай'!AG4</f>
        <v>169</v>
      </c>
      <c r="E27" s="59">
        <f t="shared" si="2"/>
        <v>-31.360946745562131</v>
      </c>
    </row>
    <row r="28" spans="1:5" s="14" customFormat="1" ht="17.25" customHeight="1" x14ac:dyDescent="0.2">
      <c r="A28" s="68" t="s">
        <v>99</v>
      </c>
      <c r="B28" s="68"/>
      <c r="C28" s="58">
        <f>'[1]Республика Алтай'!AH4</f>
        <v>1348</v>
      </c>
      <c r="D28" s="58">
        <f>'[1]Республика Алтай'!AI4</f>
        <v>1418</v>
      </c>
      <c r="E28" s="59">
        <f t="shared" si="2"/>
        <v>-4.9365303244005645</v>
      </c>
    </row>
    <row r="29" spans="1:5" s="14" customFormat="1" ht="25.5" customHeight="1" x14ac:dyDescent="0.2">
      <c r="A29" s="68" t="s">
        <v>100</v>
      </c>
      <c r="B29" s="68"/>
      <c r="C29" s="58">
        <f>'[1]Республика Алтай'!AJ4</f>
        <v>753</v>
      </c>
      <c r="D29" s="58">
        <f>'[1]Республика Алтай'!AK4</f>
        <v>853</v>
      </c>
      <c r="E29" s="59">
        <f t="shared" si="2"/>
        <v>-11.723329425556855</v>
      </c>
    </row>
    <row r="30" spans="1:5" ht="19.5" customHeight="1" x14ac:dyDescent="0.2">
      <c r="A30" s="60"/>
      <c r="B30" s="60" t="s">
        <v>101</v>
      </c>
      <c r="C30" s="61">
        <f>C29/C28*100</f>
        <v>55.860534124629083</v>
      </c>
      <c r="D30" s="61">
        <f>D29/D28*100</f>
        <v>60.15514809590973</v>
      </c>
      <c r="E30" s="62">
        <f>C30*100/D30-100</f>
        <v>-7.1392293215427429</v>
      </c>
    </row>
    <row r="31" spans="1:5" s="14" customFormat="1" ht="34.5" customHeight="1" x14ac:dyDescent="0.2">
      <c r="A31" s="68" t="s">
        <v>102</v>
      </c>
      <c r="B31" s="68"/>
      <c r="C31" s="58">
        <f>'[1]Республика Алтай'!AL4</f>
        <v>111</v>
      </c>
      <c r="D31" s="58">
        <f>'[1]Республика Алтай'!AM4</f>
        <v>90</v>
      </c>
      <c r="E31" s="59">
        <f t="shared" ref="E31:E33" si="3">C31*100/D31-100</f>
        <v>23.333333333333329</v>
      </c>
    </row>
    <row r="32" spans="1:5" s="14" customFormat="1" ht="17.25" customHeight="1" x14ac:dyDescent="0.2">
      <c r="A32" s="68" t="s">
        <v>103</v>
      </c>
      <c r="B32" s="68"/>
      <c r="C32" s="58">
        <f>'[1]Республика Алтай'!AN4</f>
        <v>231</v>
      </c>
      <c r="D32" s="58">
        <f>'[1]Республика Алтай'!AO4</f>
        <v>173</v>
      </c>
      <c r="E32" s="59">
        <f t="shared" si="3"/>
        <v>33.526011560693632</v>
      </c>
    </row>
    <row r="33" spans="1:5" s="14" customFormat="1" ht="45" customHeight="1" x14ac:dyDescent="0.2">
      <c r="A33" s="68" t="s">
        <v>104</v>
      </c>
      <c r="B33" s="68"/>
      <c r="C33" s="58">
        <f>'[1]Республика Алтай'!AP4</f>
        <v>17</v>
      </c>
      <c r="D33" s="58">
        <f>'[1]Республика Алтай'!AQ4</f>
        <v>21</v>
      </c>
      <c r="E33" s="59">
        <f t="shared" si="3"/>
        <v>-19.047619047619051</v>
      </c>
    </row>
    <row r="34" spans="1:5" s="14" customFormat="1" ht="17.25" customHeight="1" x14ac:dyDescent="0.2">
      <c r="A34" s="68" t="s">
        <v>105</v>
      </c>
      <c r="B34" s="68"/>
      <c r="C34" s="58">
        <f>'[1]Республика Алтай'!AR4</f>
        <v>15</v>
      </c>
      <c r="D34" s="58">
        <f>'[1]Республика Алтай'!AS4</f>
        <v>19</v>
      </c>
      <c r="E34" s="59">
        <f>C34*100/D34-100</f>
        <v>-21.05263157894737</v>
      </c>
    </row>
  </sheetData>
  <mergeCells count="29"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29:B29"/>
    <mergeCell ref="A31:B31"/>
    <mergeCell ref="A32:B32"/>
    <mergeCell ref="A33:B33"/>
    <mergeCell ref="A34:B3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65.25" thickBot="1" x14ac:dyDescent="0.3">
      <c r="A3" s="18"/>
      <c r="B3" s="19" t="s">
        <v>107</v>
      </c>
      <c r="C3" s="19" t="s">
        <v>2</v>
      </c>
      <c r="D3" s="19" t="s">
        <v>108</v>
      </c>
      <c r="E3" s="19" t="s">
        <v>2</v>
      </c>
      <c r="F3" s="19" t="s">
        <v>109</v>
      </c>
      <c r="G3" s="19" t="s">
        <v>2</v>
      </c>
      <c r="H3" s="19" t="s">
        <v>110</v>
      </c>
      <c r="I3" s="19" t="s">
        <v>2</v>
      </c>
      <c r="J3" s="19" t="s">
        <v>111</v>
      </c>
      <c r="K3" s="19" t="s">
        <v>2</v>
      </c>
      <c r="L3" s="19" t="s">
        <v>112</v>
      </c>
      <c r="M3" s="19" t="s">
        <v>2</v>
      </c>
      <c r="N3" s="19" t="s">
        <v>113</v>
      </c>
      <c r="O3" s="19" t="s">
        <v>2</v>
      </c>
      <c r="P3" s="19" t="s">
        <v>114</v>
      </c>
      <c r="Q3" s="19" t="s">
        <v>2</v>
      </c>
      <c r="R3" s="19" t="s">
        <v>115</v>
      </c>
      <c r="S3" s="19" t="s">
        <v>2</v>
      </c>
      <c r="T3" s="19" t="s">
        <v>116</v>
      </c>
      <c r="U3" s="19" t="s">
        <v>2</v>
      </c>
      <c r="V3" s="19" t="s">
        <v>117</v>
      </c>
      <c r="W3" s="19" t="s">
        <v>2</v>
      </c>
    </row>
    <row r="4" spans="1:23" ht="26.25" thickBot="1" x14ac:dyDescent="0.25">
      <c r="A4" s="20" t="s">
        <v>24</v>
      </c>
      <c r="B4" s="21">
        <v>183</v>
      </c>
      <c r="C4" s="21">
        <v>173</v>
      </c>
      <c r="D4" s="21">
        <v>15</v>
      </c>
      <c r="E4" s="21">
        <v>15</v>
      </c>
      <c r="F4" s="21">
        <v>13</v>
      </c>
      <c r="G4" s="21">
        <v>1</v>
      </c>
      <c r="H4" s="21">
        <v>9</v>
      </c>
      <c r="I4" s="21">
        <v>9</v>
      </c>
      <c r="J4" s="21">
        <v>1</v>
      </c>
      <c r="K4" s="21">
        <v>12</v>
      </c>
      <c r="L4" s="21">
        <v>30</v>
      </c>
      <c r="M4" s="21">
        <v>26</v>
      </c>
      <c r="N4" s="21">
        <v>16</v>
      </c>
      <c r="O4" s="21">
        <v>11</v>
      </c>
      <c r="P4" s="21">
        <v>19</v>
      </c>
      <c r="Q4" s="21">
        <v>19</v>
      </c>
      <c r="R4" s="21">
        <v>13</v>
      </c>
      <c r="S4" s="21">
        <v>13</v>
      </c>
      <c r="T4" s="21">
        <v>2</v>
      </c>
      <c r="U4" s="21">
        <v>2</v>
      </c>
      <c r="V4" s="21">
        <v>2</v>
      </c>
      <c r="W4" s="21">
        <v>2</v>
      </c>
    </row>
    <row r="5" spans="1:23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E15"/>
  <sheetViews>
    <sheetView view="pageBreakPreview" zoomScale="85" zoomScaleNormal="100" zoomScaleSheetLayoutView="85" workbookViewId="0">
      <selection sqref="A1:E15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14" customFormat="1" ht="17.25" customHeight="1" x14ac:dyDescent="0.2">
      <c r="A1" s="72" t="str">
        <f>'[2]Республика Алтай'!A1</f>
        <v>январь-август 2025</v>
      </c>
      <c r="B1" s="72"/>
      <c r="C1" s="72"/>
      <c r="D1" s="72"/>
      <c r="E1" s="72"/>
    </row>
    <row r="2" spans="1:5" ht="22.5" customHeight="1" x14ac:dyDescent="0.2">
      <c r="A2" s="73" t="s">
        <v>118</v>
      </c>
      <c r="B2" s="73"/>
      <c r="C2" s="73"/>
      <c r="D2" s="73"/>
      <c r="E2" s="73"/>
    </row>
    <row r="3" spans="1:5" ht="25.5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ht="18.75" customHeight="1" x14ac:dyDescent="0.2">
      <c r="A4" s="68" t="s">
        <v>94</v>
      </c>
      <c r="B4" s="68"/>
      <c r="C4" s="58">
        <f>'[2]Республика Алтай'!B4</f>
        <v>2639</v>
      </c>
      <c r="D4" s="58">
        <f>'[2]Республика Алтай'!C4</f>
        <v>2708</v>
      </c>
      <c r="E4" s="59">
        <f t="shared" ref="E4:E15" si="0">C4*100/D4-100</f>
        <v>-2.5480059084194977</v>
      </c>
    </row>
    <row r="5" spans="1:5" ht="18.75" customHeight="1" x14ac:dyDescent="0.2">
      <c r="A5" s="68" t="s">
        <v>95</v>
      </c>
      <c r="B5" s="68"/>
      <c r="C5" s="58">
        <f>'[2]Республика Алтай'!D4</f>
        <v>136</v>
      </c>
      <c r="D5" s="58">
        <f>'[2]Республика Алтай'!E4</f>
        <v>150</v>
      </c>
      <c r="E5" s="59">
        <f t="shared" si="0"/>
        <v>-9.3333333333333286</v>
      </c>
    </row>
    <row r="6" spans="1:5" ht="36.75" customHeight="1" x14ac:dyDescent="0.2">
      <c r="A6" s="68" t="s">
        <v>96</v>
      </c>
      <c r="B6" s="68"/>
      <c r="C6" s="58">
        <f>'[2]Республика Алтай'!F4</f>
        <v>121</v>
      </c>
      <c r="D6" s="58">
        <f>'[2]Республика Алтай'!G4</f>
        <v>140</v>
      </c>
      <c r="E6" s="59">
        <f t="shared" si="0"/>
        <v>-13.571428571428569</v>
      </c>
    </row>
    <row r="7" spans="1:5" ht="18.75" customHeight="1" x14ac:dyDescent="0.2">
      <c r="A7" s="68" t="s">
        <v>97</v>
      </c>
      <c r="B7" s="68"/>
      <c r="C7" s="58">
        <f>'[2]Республика Алтай'!H4</f>
        <v>295</v>
      </c>
      <c r="D7" s="58">
        <f>'[2]Республика Алтай'!I4</f>
        <v>259</v>
      </c>
      <c r="E7" s="59">
        <f t="shared" si="0"/>
        <v>13.899613899613897</v>
      </c>
    </row>
    <row r="8" spans="1:5" ht="42" customHeight="1" x14ac:dyDescent="0.2">
      <c r="A8" s="68" t="s">
        <v>98</v>
      </c>
      <c r="B8" s="68"/>
      <c r="C8" s="58">
        <f>'[2]Республика Алтай'!J4</f>
        <v>231</v>
      </c>
      <c r="D8" s="58">
        <f>'[2]Республика Алтай'!K4</f>
        <v>173</v>
      </c>
      <c r="E8" s="59">
        <f t="shared" si="0"/>
        <v>33.526011560693632</v>
      </c>
    </row>
    <row r="9" spans="1:5" ht="18.75" customHeight="1" x14ac:dyDescent="0.2">
      <c r="A9" s="68" t="s">
        <v>99</v>
      </c>
      <c r="B9" s="68"/>
      <c r="C9" s="58">
        <f>'[2]Республика Алтай'!L4</f>
        <v>683</v>
      </c>
      <c r="D9" s="58">
        <f>'[2]Республика Алтай'!M4</f>
        <v>680</v>
      </c>
      <c r="E9" s="59">
        <f t="shared" si="0"/>
        <v>0.44117647058823195</v>
      </c>
    </row>
    <row r="10" spans="1:5" ht="18.75" customHeight="1" x14ac:dyDescent="0.2">
      <c r="A10" s="68" t="s">
        <v>100</v>
      </c>
      <c r="B10" s="68"/>
      <c r="C10" s="58">
        <f>'[2]Республика Алтай'!N4</f>
        <v>488</v>
      </c>
      <c r="D10" s="58">
        <f>'[2]Республика Алтай'!O4</f>
        <v>461</v>
      </c>
      <c r="E10" s="59">
        <f t="shared" si="0"/>
        <v>5.8568329718004293</v>
      </c>
    </row>
    <row r="11" spans="1:5" ht="19.5" customHeight="1" x14ac:dyDescent="0.2">
      <c r="A11" s="60"/>
      <c r="B11" s="60" t="s">
        <v>101</v>
      </c>
      <c r="C11" s="61">
        <f>C10/C9*100</f>
        <v>71.449487554904834</v>
      </c>
      <c r="D11" s="61">
        <f>D10/D9*100</f>
        <v>67.794117647058826</v>
      </c>
      <c r="E11" s="62">
        <f>C11*100/D11-100</f>
        <v>5.3918688445450869</v>
      </c>
    </row>
    <row r="12" spans="1:5" ht="34.5" customHeight="1" x14ac:dyDescent="0.2">
      <c r="A12" s="68" t="s">
        <v>102</v>
      </c>
      <c r="B12" s="68"/>
      <c r="C12" s="58">
        <f>'[2]Республика Алтай'!P4</f>
        <v>162</v>
      </c>
      <c r="D12" s="58">
        <f>'[2]Республика Алтай'!Q4</f>
        <v>163</v>
      </c>
      <c r="E12" s="59">
        <f t="shared" si="0"/>
        <v>-0.61349693251533211</v>
      </c>
    </row>
    <row r="13" spans="1:5" ht="33" customHeight="1" x14ac:dyDescent="0.2">
      <c r="A13" s="68" t="s">
        <v>103</v>
      </c>
      <c r="B13" s="68"/>
      <c r="C13" s="58">
        <f>'[2]Республика Алтай'!R4</f>
        <v>137</v>
      </c>
      <c r="D13" s="58">
        <f>'[2]Республика Алтай'!S4</f>
        <v>121</v>
      </c>
      <c r="E13" s="59">
        <f t="shared" si="0"/>
        <v>13.223140495867767</v>
      </c>
    </row>
    <row r="14" spans="1:5" ht="48.75" customHeight="1" x14ac:dyDescent="0.2">
      <c r="A14" s="68" t="s">
        <v>104</v>
      </c>
      <c r="B14" s="68"/>
      <c r="C14" s="58">
        <f>'[2]Республика Алтай'!T4</f>
        <v>30</v>
      </c>
      <c r="D14" s="58">
        <f>'[2]Республика Алтай'!U4</f>
        <v>35</v>
      </c>
      <c r="E14" s="59">
        <f t="shared" si="0"/>
        <v>-14.285714285714292</v>
      </c>
    </row>
    <row r="15" spans="1:5" ht="18" customHeight="1" x14ac:dyDescent="0.2">
      <c r="A15" s="68" t="s">
        <v>105</v>
      </c>
      <c r="B15" s="68"/>
      <c r="C15" s="58">
        <f>'[2]Республика Алтай'!V4</f>
        <v>25</v>
      </c>
      <c r="D15" s="58">
        <f>'[2]Республика Алтай'!W4</f>
        <v>32</v>
      </c>
      <c r="E15" s="59">
        <f t="shared" si="0"/>
        <v>-21.875</v>
      </c>
    </row>
  </sheetData>
  <mergeCells count="14">
    <mergeCell ref="A13:B13"/>
    <mergeCell ref="A14:B14"/>
    <mergeCell ref="A15:B15"/>
    <mergeCell ref="A6:B6"/>
    <mergeCell ref="A1:E1"/>
    <mergeCell ref="A2:E2"/>
    <mergeCell ref="A3:B3"/>
    <mergeCell ref="A4:B4"/>
    <mergeCell ref="A5:B5"/>
    <mergeCell ref="A7:B7"/>
    <mergeCell ref="A8:B8"/>
    <mergeCell ref="A9:B9"/>
    <mergeCell ref="A10:B10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7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</row>
    <row r="3" spans="1:67" ht="177.75" customHeight="1" thickBot="1" x14ac:dyDescent="0.3">
      <c r="A3" s="18"/>
      <c r="B3" s="24" t="s">
        <v>119</v>
      </c>
      <c r="C3" s="19" t="s">
        <v>2</v>
      </c>
      <c r="D3" s="24" t="s">
        <v>120</v>
      </c>
      <c r="E3" s="19" t="s">
        <v>2</v>
      </c>
      <c r="F3" s="24" t="s">
        <v>121</v>
      </c>
      <c r="G3" s="19" t="s">
        <v>2</v>
      </c>
      <c r="H3" s="24" t="s">
        <v>122</v>
      </c>
      <c r="I3" s="19" t="s">
        <v>2</v>
      </c>
      <c r="J3" s="24" t="s">
        <v>123</v>
      </c>
      <c r="K3" s="19" t="s">
        <v>2</v>
      </c>
      <c r="L3" s="24" t="s">
        <v>124</v>
      </c>
      <c r="M3" s="19" t="s">
        <v>2</v>
      </c>
      <c r="N3" s="24" t="s">
        <v>125</v>
      </c>
      <c r="O3" s="19" t="s">
        <v>2</v>
      </c>
      <c r="P3" s="24" t="s">
        <v>126</v>
      </c>
      <c r="Q3" s="19" t="s">
        <v>2</v>
      </c>
      <c r="R3" s="24" t="s">
        <v>127</v>
      </c>
      <c r="S3" s="19" t="s">
        <v>2</v>
      </c>
      <c r="T3" s="24" t="s">
        <v>128</v>
      </c>
      <c r="U3" s="19" t="s">
        <v>2</v>
      </c>
      <c r="V3" s="24" t="s">
        <v>129</v>
      </c>
      <c r="W3" s="19" t="s">
        <v>2</v>
      </c>
      <c r="X3" s="25" t="s">
        <v>130</v>
      </c>
      <c r="Y3" s="19" t="s">
        <v>2</v>
      </c>
      <c r="Z3" s="25" t="s">
        <v>131</v>
      </c>
      <c r="AA3" s="19" t="s">
        <v>2</v>
      </c>
      <c r="AB3" s="25" t="s">
        <v>132</v>
      </c>
      <c r="AC3" s="19" t="s">
        <v>2</v>
      </c>
      <c r="AD3" s="25" t="s">
        <v>133</v>
      </c>
      <c r="AE3" s="19" t="s">
        <v>2</v>
      </c>
      <c r="AF3" s="25" t="s">
        <v>134</v>
      </c>
      <c r="AG3" s="19" t="s">
        <v>2</v>
      </c>
      <c r="AH3" s="25" t="s">
        <v>135</v>
      </c>
      <c r="AI3" s="19" t="s">
        <v>2</v>
      </c>
      <c r="AJ3" s="25" t="s">
        <v>136</v>
      </c>
      <c r="AK3" s="19" t="s">
        <v>2</v>
      </c>
      <c r="AL3" s="25" t="s">
        <v>137</v>
      </c>
      <c r="AM3" s="19" t="s">
        <v>2</v>
      </c>
      <c r="AN3" s="25" t="s">
        <v>138</v>
      </c>
      <c r="AO3" s="19" t="s">
        <v>2</v>
      </c>
      <c r="AP3" s="25" t="s">
        <v>139</v>
      </c>
      <c r="AQ3" s="19" t="s">
        <v>2</v>
      </c>
      <c r="AR3" s="25" t="s">
        <v>140</v>
      </c>
      <c r="AS3" s="19" t="s">
        <v>2</v>
      </c>
      <c r="AT3" s="26" t="s">
        <v>141</v>
      </c>
      <c r="AU3" s="19" t="s">
        <v>2</v>
      </c>
      <c r="AV3" s="26" t="s">
        <v>142</v>
      </c>
      <c r="AW3" s="19" t="s">
        <v>2</v>
      </c>
      <c r="AX3" s="26" t="s">
        <v>143</v>
      </c>
      <c r="AY3" s="19" t="s">
        <v>2</v>
      </c>
      <c r="AZ3" s="26" t="s">
        <v>144</v>
      </c>
      <c r="BA3" s="19" t="s">
        <v>2</v>
      </c>
      <c r="BB3" s="26" t="s">
        <v>145</v>
      </c>
      <c r="BC3" s="19" t="s">
        <v>2</v>
      </c>
      <c r="BD3" s="26" t="s">
        <v>146</v>
      </c>
      <c r="BE3" s="19" t="s">
        <v>2</v>
      </c>
      <c r="BF3" s="26" t="s">
        <v>147</v>
      </c>
      <c r="BG3" s="19" t="s">
        <v>2</v>
      </c>
      <c r="BH3" s="26" t="s">
        <v>148</v>
      </c>
      <c r="BI3" s="19" t="s">
        <v>2</v>
      </c>
      <c r="BJ3" s="26" t="s">
        <v>149</v>
      </c>
      <c r="BK3" s="19" t="s">
        <v>2</v>
      </c>
      <c r="BL3" s="26" t="s">
        <v>150</v>
      </c>
      <c r="BM3" s="19" t="s">
        <v>2</v>
      </c>
      <c r="BN3" s="26" t="s">
        <v>151</v>
      </c>
      <c r="BO3" s="19" t="s">
        <v>2</v>
      </c>
    </row>
    <row r="4" spans="1:67" ht="26.25" thickBot="1" x14ac:dyDescent="0.25">
      <c r="A4" s="20" t="s">
        <v>24</v>
      </c>
      <c r="B4" s="21">
        <v>1103</v>
      </c>
      <c r="C4" s="21">
        <v>675</v>
      </c>
      <c r="D4" s="21">
        <v>87</v>
      </c>
      <c r="E4" s="21">
        <v>62</v>
      </c>
      <c r="F4" s="21">
        <v>34</v>
      </c>
      <c r="G4" s="21">
        <v>52</v>
      </c>
      <c r="H4" s="21">
        <v>133</v>
      </c>
      <c r="I4" s="21">
        <v>146</v>
      </c>
      <c r="J4" s="21">
        <v>161</v>
      </c>
      <c r="K4" s="21">
        <v>73</v>
      </c>
      <c r="L4" s="21">
        <v>255</v>
      </c>
      <c r="M4" s="21">
        <v>153</v>
      </c>
      <c r="N4" s="21">
        <v>138</v>
      </c>
      <c r="O4" s="21">
        <v>69</v>
      </c>
      <c r="P4" s="21">
        <v>18</v>
      </c>
      <c r="Q4" s="21">
        <v>15</v>
      </c>
      <c r="R4" s="21">
        <v>29</v>
      </c>
      <c r="S4" s="21">
        <v>14</v>
      </c>
      <c r="T4" s="21">
        <v>3</v>
      </c>
      <c r="U4" s="21">
        <v>0</v>
      </c>
      <c r="V4" s="21">
        <v>2</v>
      </c>
      <c r="W4" s="21">
        <v>0</v>
      </c>
      <c r="X4" s="21">
        <v>62</v>
      </c>
      <c r="Y4" s="21">
        <v>22</v>
      </c>
      <c r="Z4" s="21">
        <v>5</v>
      </c>
      <c r="AA4" s="21">
        <v>5</v>
      </c>
      <c r="AB4" s="21">
        <v>1</v>
      </c>
      <c r="AC4" s="21">
        <v>3</v>
      </c>
      <c r="AD4" s="21">
        <v>37</v>
      </c>
      <c r="AE4" s="21">
        <v>2</v>
      </c>
      <c r="AF4" s="21">
        <v>59</v>
      </c>
      <c r="AG4" s="21">
        <v>0</v>
      </c>
      <c r="AH4" s="21">
        <v>11</v>
      </c>
      <c r="AI4" s="21">
        <v>3</v>
      </c>
      <c r="AJ4" s="21">
        <v>2</v>
      </c>
      <c r="AK4" s="21">
        <v>2</v>
      </c>
      <c r="AL4" s="21">
        <v>1</v>
      </c>
      <c r="AM4" s="21">
        <v>2</v>
      </c>
      <c r="AN4" s="21">
        <v>1</v>
      </c>
      <c r="AO4" s="21">
        <v>1</v>
      </c>
      <c r="AP4" s="21">
        <v>0</v>
      </c>
      <c r="AQ4" s="21">
        <v>0</v>
      </c>
      <c r="AR4" s="21">
        <v>0</v>
      </c>
      <c r="AS4" s="21">
        <v>0</v>
      </c>
      <c r="AT4" s="21">
        <v>240</v>
      </c>
      <c r="AU4" s="21">
        <v>138</v>
      </c>
      <c r="AV4" s="21">
        <v>28</v>
      </c>
      <c r="AW4" s="21">
        <v>4</v>
      </c>
      <c r="AX4" s="21">
        <v>10</v>
      </c>
      <c r="AY4" s="21">
        <v>6</v>
      </c>
      <c r="AZ4" s="21">
        <v>1</v>
      </c>
      <c r="BA4" s="21">
        <v>15</v>
      </c>
      <c r="BB4" s="21">
        <v>8</v>
      </c>
      <c r="BC4" s="21">
        <v>14</v>
      </c>
      <c r="BD4" s="21">
        <v>96</v>
      </c>
      <c r="BE4" s="21">
        <v>79</v>
      </c>
      <c r="BF4" s="21">
        <v>30</v>
      </c>
      <c r="BG4" s="21">
        <v>22</v>
      </c>
      <c r="BH4" s="21">
        <v>6</v>
      </c>
      <c r="BI4" s="21">
        <v>0</v>
      </c>
      <c r="BJ4" s="21">
        <v>11</v>
      </c>
      <c r="BK4" s="21">
        <v>11</v>
      </c>
      <c r="BL4" s="21">
        <v>0</v>
      </c>
      <c r="BM4" s="21">
        <v>0</v>
      </c>
      <c r="BN4" s="21">
        <v>0</v>
      </c>
      <c r="BO4" s="21">
        <v>0</v>
      </c>
    </row>
    <row r="5" spans="1:67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E43"/>
  <sheetViews>
    <sheetView view="pageBreakPreview" zoomScale="85" zoomScaleNormal="100" zoomScaleSheetLayoutView="85" workbookViewId="0">
      <selection sqref="A1:E43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72" t="str">
        <f>'[3]Республика Алтай'!A1</f>
        <v>январь-август 2025</v>
      </c>
      <c r="B1" s="72"/>
      <c r="C1" s="72"/>
      <c r="D1" s="72"/>
      <c r="E1" s="72"/>
    </row>
    <row r="2" spans="1:5" ht="21" customHeight="1" x14ac:dyDescent="0.2">
      <c r="A2" s="70" t="s">
        <v>152</v>
      </c>
      <c r="B2" s="70"/>
      <c r="C2" s="70"/>
      <c r="D2" s="70"/>
      <c r="E2" s="70"/>
    </row>
    <row r="3" spans="1:5" ht="21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ht="19.5" customHeight="1" x14ac:dyDescent="0.2">
      <c r="A4" s="68" t="s">
        <v>94</v>
      </c>
      <c r="B4" s="68"/>
      <c r="C4" s="58">
        <f>'[3]Республика Алтай'!B4</f>
        <v>10788</v>
      </c>
      <c r="D4" s="58">
        <f>'[3]Республика Алтай'!C4</f>
        <v>11005</v>
      </c>
      <c r="E4" s="59">
        <f t="shared" ref="E4:E10" si="0">C4*100/D4-100</f>
        <v>-1.9718309859154886</v>
      </c>
    </row>
    <row r="5" spans="1:5" ht="19.5" customHeight="1" x14ac:dyDescent="0.2">
      <c r="A5" s="68" t="s">
        <v>95</v>
      </c>
      <c r="B5" s="68"/>
      <c r="C5" s="58">
        <f>'[3]Республика Алтай'!D4</f>
        <v>1511</v>
      </c>
      <c r="D5" s="58">
        <f>'[3]Республика Алтай'!E4</f>
        <v>1528</v>
      </c>
      <c r="E5" s="59">
        <f t="shared" si="0"/>
        <v>-1.1125654450261777</v>
      </c>
    </row>
    <row r="6" spans="1:5" ht="33.75" customHeight="1" x14ac:dyDescent="0.2">
      <c r="A6" s="68" t="s">
        <v>96</v>
      </c>
      <c r="B6" s="68"/>
      <c r="C6" s="58">
        <f>'[3]Республика Алтай'!F4</f>
        <v>1298</v>
      </c>
      <c r="D6" s="58">
        <f>'[3]Республика Алтай'!G4</f>
        <v>1198</v>
      </c>
      <c r="E6" s="59">
        <f t="shared" si="0"/>
        <v>8.3472454090150308</v>
      </c>
    </row>
    <row r="7" spans="1:5" ht="19.5" customHeight="1" x14ac:dyDescent="0.2">
      <c r="A7" s="68" t="s">
        <v>97</v>
      </c>
      <c r="B7" s="68"/>
      <c r="C7" s="58">
        <f>'[3]Республика Алтай'!H4</f>
        <v>702</v>
      </c>
      <c r="D7" s="58">
        <f>'[3]Республика Алтай'!I4</f>
        <v>729</v>
      </c>
      <c r="E7" s="59">
        <f t="shared" si="0"/>
        <v>-3.7037037037037095</v>
      </c>
    </row>
    <row r="8" spans="1:5" ht="35.25" customHeight="1" x14ac:dyDescent="0.2">
      <c r="A8" s="68" t="s">
        <v>98</v>
      </c>
      <c r="B8" s="68"/>
      <c r="C8" s="58">
        <f>'[3]Республика Алтай'!J4</f>
        <v>538</v>
      </c>
      <c r="D8" s="58">
        <f>'[3]Республика Алтай'!K4</f>
        <v>541</v>
      </c>
      <c r="E8" s="59">
        <f t="shared" si="0"/>
        <v>-0.55452865064694379</v>
      </c>
    </row>
    <row r="9" spans="1:5" ht="19.5" customHeight="1" x14ac:dyDescent="0.2">
      <c r="A9" s="68" t="s">
        <v>99</v>
      </c>
      <c r="B9" s="68"/>
      <c r="C9" s="58">
        <f>'[3]Республика Алтай'!L4</f>
        <v>2167</v>
      </c>
      <c r="D9" s="58">
        <f>'[3]Республика Алтай'!M4</f>
        <v>2156</v>
      </c>
      <c r="E9" s="59">
        <f t="shared" si="0"/>
        <v>0.51020408163265074</v>
      </c>
    </row>
    <row r="10" spans="1:5" ht="19.5" customHeight="1" x14ac:dyDescent="0.2">
      <c r="A10" s="68" t="s">
        <v>100</v>
      </c>
      <c r="B10" s="68"/>
      <c r="C10" s="58">
        <f>'[3]Республика Алтай'!N4</f>
        <v>1447</v>
      </c>
      <c r="D10" s="58">
        <f>'[3]Республика Алтай'!O4</f>
        <v>1543</v>
      </c>
      <c r="E10" s="59">
        <f t="shared" si="0"/>
        <v>-6.2216461438755601</v>
      </c>
    </row>
    <row r="11" spans="1:5" ht="19.5" customHeight="1" x14ac:dyDescent="0.2">
      <c r="A11" s="60"/>
      <c r="B11" s="60" t="s">
        <v>101</v>
      </c>
      <c r="C11" s="61">
        <f>C10/C9*100</f>
        <v>66.774342408860178</v>
      </c>
      <c r="D11" s="61">
        <f>D10/D9*100</f>
        <v>71.567717996289431</v>
      </c>
      <c r="E11" s="62">
        <f>C11*100/D11-100</f>
        <v>-6.6976783969523552</v>
      </c>
    </row>
    <row r="12" spans="1:5" ht="32.25" customHeight="1" x14ac:dyDescent="0.2">
      <c r="A12" s="68" t="s">
        <v>102</v>
      </c>
      <c r="B12" s="68"/>
      <c r="C12" s="58">
        <f>'[3]Республика Алтай'!P4</f>
        <v>403</v>
      </c>
      <c r="D12" s="58">
        <f>'[3]Республика Алтай'!Q4</f>
        <v>396</v>
      </c>
      <c r="E12" s="59">
        <f t="shared" ref="E12:E15" si="1">C12*100/D12-100</f>
        <v>1.7676767676767611</v>
      </c>
    </row>
    <row r="13" spans="1:5" ht="19.5" customHeight="1" x14ac:dyDescent="0.2">
      <c r="A13" s="68" t="s">
        <v>103</v>
      </c>
      <c r="B13" s="68"/>
      <c r="C13" s="58">
        <f>'[3]Республика Алтай'!R4</f>
        <v>353</v>
      </c>
      <c r="D13" s="58">
        <f>'[3]Республика Алтай'!S4</f>
        <v>269</v>
      </c>
      <c r="E13" s="59">
        <f t="shared" si="1"/>
        <v>31.226765799256498</v>
      </c>
    </row>
    <row r="14" spans="1:5" ht="48" customHeight="1" x14ac:dyDescent="0.2">
      <c r="A14" s="68" t="s">
        <v>104</v>
      </c>
      <c r="B14" s="68"/>
      <c r="C14" s="58">
        <f>'[3]Республика Алтай'!T4</f>
        <v>6</v>
      </c>
      <c r="D14" s="58">
        <f>'[3]Республика Алтай'!U4</f>
        <v>13</v>
      </c>
      <c r="E14" s="59">
        <f t="shared" si="1"/>
        <v>-53.846153846153847</v>
      </c>
    </row>
    <row r="15" spans="1:5" ht="19.5" customHeight="1" x14ac:dyDescent="0.2">
      <c r="A15" s="68" t="s">
        <v>105</v>
      </c>
      <c r="B15" s="68"/>
      <c r="C15" s="58">
        <f>'[3]Республика Алтай'!V4</f>
        <v>6</v>
      </c>
      <c r="D15" s="58">
        <f>'[3]Республика Алтай'!W4</f>
        <v>13</v>
      </c>
      <c r="E15" s="59">
        <f t="shared" si="1"/>
        <v>-53.846153846153847</v>
      </c>
    </row>
    <row r="16" spans="1:5" ht="15.75" x14ac:dyDescent="0.2">
      <c r="A16" s="69" t="s">
        <v>153</v>
      </c>
      <c r="B16" s="69"/>
      <c r="C16" s="69"/>
      <c r="D16" s="69"/>
      <c r="E16" s="69"/>
    </row>
    <row r="17" spans="1:5" ht="25.5" customHeight="1" x14ac:dyDescent="0.2">
      <c r="A17" s="69" t="s">
        <v>92</v>
      </c>
      <c r="B17" s="69"/>
      <c r="C17" s="67">
        <v>2025</v>
      </c>
      <c r="D17" s="67">
        <v>2024</v>
      </c>
      <c r="E17" s="67" t="s">
        <v>93</v>
      </c>
    </row>
    <row r="18" spans="1:5" ht="20.25" x14ac:dyDescent="0.2">
      <c r="A18" s="68" t="s">
        <v>94</v>
      </c>
      <c r="B18" s="68"/>
      <c r="C18" s="58">
        <f>'[3]Республика Алтай'!X4</f>
        <v>832</v>
      </c>
      <c r="D18" s="58">
        <f>'[3]Республика Алтай'!Y4</f>
        <v>801</v>
      </c>
      <c r="E18" s="59">
        <f t="shared" ref="E18:E24" si="2">C18*100/D18-100</f>
        <v>3.8701622971285872</v>
      </c>
    </row>
    <row r="19" spans="1:5" ht="20.25" x14ac:dyDescent="0.2">
      <c r="A19" s="68" t="s">
        <v>95</v>
      </c>
      <c r="B19" s="68"/>
      <c r="C19" s="58">
        <f>'[3]Республика Алтай'!Z4</f>
        <v>122</v>
      </c>
      <c r="D19" s="58">
        <f>'[3]Республика Алтай'!AA4</f>
        <v>134</v>
      </c>
      <c r="E19" s="59">
        <f t="shared" si="2"/>
        <v>-8.9552238805970177</v>
      </c>
    </row>
    <row r="20" spans="1:5" ht="33.75" customHeight="1" x14ac:dyDescent="0.2">
      <c r="A20" s="68" t="s">
        <v>96</v>
      </c>
      <c r="B20" s="68"/>
      <c r="C20" s="58">
        <f>'[3]Республика Алтай'!AB4</f>
        <v>96</v>
      </c>
      <c r="D20" s="58">
        <f>'[3]Республика Алтай'!AC4</f>
        <v>92</v>
      </c>
      <c r="E20" s="59">
        <f t="shared" si="2"/>
        <v>4.3478260869565162</v>
      </c>
    </row>
    <row r="21" spans="1:5" ht="20.25" x14ac:dyDescent="0.2">
      <c r="A21" s="68" t="s">
        <v>97</v>
      </c>
      <c r="B21" s="68"/>
      <c r="C21" s="58">
        <f>'[3]Республика Алтай'!AD4</f>
        <v>210</v>
      </c>
      <c r="D21" s="58">
        <f>'[3]Республика Алтай'!AE4</f>
        <v>241</v>
      </c>
      <c r="E21" s="59">
        <f t="shared" si="2"/>
        <v>-12.863070539419084</v>
      </c>
    </row>
    <row r="22" spans="1:5" ht="32.25" customHeight="1" x14ac:dyDescent="0.2">
      <c r="A22" s="68" t="s">
        <v>98</v>
      </c>
      <c r="B22" s="68"/>
      <c r="C22" s="58">
        <f>'[3]Республика Алтай'!AF4</f>
        <v>194</v>
      </c>
      <c r="D22" s="58">
        <f>'[3]Республика Алтай'!AG4</f>
        <v>201</v>
      </c>
      <c r="E22" s="59">
        <f t="shared" si="2"/>
        <v>-3.4825870646766219</v>
      </c>
    </row>
    <row r="23" spans="1:5" ht="20.25" x14ac:dyDescent="0.2">
      <c r="A23" s="68" t="s">
        <v>99</v>
      </c>
      <c r="B23" s="68"/>
      <c r="C23" s="58">
        <f>'[3]Республика Алтай'!AH4</f>
        <v>112</v>
      </c>
      <c r="D23" s="58">
        <f>'[3]Республика Алтай'!AI4</f>
        <v>116</v>
      </c>
      <c r="E23" s="59">
        <f t="shared" si="2"/>
        <v>-3.448275862068968</v>
      </c>
    </row>
    <row r="24" spans="1:5" ht="20.25" customHeight="1" x14ac:dyDescent="0.2">
      <c r="A24" s="68" t="s">
        <v>100</v>
      </c>
      <c r="B24" s="68"/>
      <c r="C24" s="58">
        <f>'[3]Республика Алтай'!AJ4</f>
        <v>80</v>
      </c>
      <c r="D24" s="58">
        <f>'[3]Республика Алтай'!AK4</f>
        <v>74</v>
      </c>
      <c r="E24" s="59">
        <f t="shared" si="2"/>
        <v>8.1081081081081123</v>
      </c>
    </row>
    <row r="25" spans="1:5" ht="19.5" customHeight="1" x14ac:dyDescent="0.2">
      <c r="A25" s="60"/>
      <c r="B25" s="60" t="s">
        <v>101</v>
      </c>
      <c r="C25" s="61">
        <f>C24/C23*100</f>
        <v>71.428571428571431</v>
      </c>
      <c r="D25" s="61">
        <f>D24/D23*100</f>
        <v>63.793103448275865</v>
      </c>
      <c r="E25" s="62">
        <f>C25*100/D25-100</f>
        <v>11.969111969111964</v>
      </c>
    </row>
    <row r="26" spans="1:5" ht="34.5" customHeight="1" x14ac:dyDescent="0.2">
      <c r="A26" s="68" t="s">
        <v>102</v>
      </c>
      <c r="B26" s="68"/>
      <c r="C26" s="58">
        <f>'[3]Республика Алтай'!AL4</f>
        <v>25</v>
      </c>
      <c r="D26" s="58">
        <f>'[3]Республика Алтай'!AM4</f>
        <v>35</v>
      </c>
      <c r="E26" s="59">
        <f t="shared" ref="E26:E29" si="3">C26*100/D26-100</f>
        <v>-28.571428571428569</v>
      </c>
    </row>
    <row r="27" spans="1:5" ht="20.25" customHeight="1" x14ac:dyDescent="0.2">
      <c r="A27" s="68" t="s">
        <v>103</v>
      </c>
      <c r="B27" s="68"/>
      <c r="C27" s="58">
        <f>'[3]Республика Алтай'!AN4</f>
        <v>30</v>
      </c>
      <c r="D27" s="58">
        <f>'[3]Республика Алтай'!AO4</f>
        <v>15</v>
      </c>
      <c r="E27" s="59">
        <f t="shared" si="3"/>
        <v>100</v>
      </c>
    </row>
    <row r="28" spans="1:5" ht="30.75" customHeight="1" x14ac:dyDescent="0.2">
      <c r="A28" s="68" t="s">
        <v>104</v>
      </c>
      <c r="B28" s="68"/>
      <c r="C28" s="58">
        <f>'[3]Республика Алтай'!AP4</f>
        <v>2</v>
      </c>
      <c r="D28" s="58">
        <f>'[3]Республика Алтай'!AQ4</f>
        <v>1</v>
      </c>
      <c r="E28" s="59">
        <f t="shared" si="3"/>
        <v>100</v>
      </c>
    </row>
    <row r="29" spans="1:5" ht="20.25" x14ac:dyDescent="0.2">
      <c r="A29" s="68" t="s">
        <v>105</v>
      </c>
      <c r="B29" s="68"/>
      <c r="C29" s="58">
        <f>'[3]Республика Алтай'!AR4</f>
        <v>2</v>
      </c>
      <c r="D29" s="58">
        <f>'[3]Республика Алтай'!AS4</f>
        <v>1</v>
      </c>
      <c r="E29" s="59">
        <f t="shared" si="3"/>
        <v>100</v>
      </c>
    </row>
    <row r="30" spans="1:5" ht="15.75" x14ac:dyDescent="0.2">
      <c r="A30" s="69" t="s">
        <v>154</v>
      </c>
      <c r="B30" s="69"/>
      <c r="C30" s="69"/>
      <c r="D30" s="69"/>
      <c r="E30" s="69"/>
    </row>
    <row r="31" spans="1:5" ht="15.75" x14ac:dyDescent="0.2">
      <c r="A31" s="69" t="s">
        <v>92</v>
      </c>
      <c r="B31" s="69"/>
      <c r="C31" s="67">
        <v>2025</v>
      </c>
      <c r="D31" s="67">
        <v>2024</v>
      </c>
      <c r="E31" s="67" t="s">
        <v>93</v>
      </c>
    </row>
    <row r="32" spans="1:5" ht="20.25" x14ac:dyDescent="0.2">
      <c r="A32" s="68" t="s">
        <v>94</v>
      </c>
      <c r="B32" s="68"/>
      <c r="C32" s="58">
        <f>'[3]Республика Алтай'!AT4</f>
        <v>2641</v>
      </c>
      <c r="D32" s="58">
        <f>'[3]Республика Алтай'!AU4</f>
        <v>2442</v>
      </c>
      <c r="E32" s="59">
        <f t="shared" ref="E32:E38" si="4">C32*100/D32-100</f>
        <v>8.1490581490581491</v>
      </c>
    </row>
    <row r="33" spans="1:5" ht="20.25" x14ac:dyDescent="0.2">
      <c r="A33" s="68" t="s">
        <v>95</v>
      </c>
      <c r="B33" s="68"/>
      <c r="C33" s="58">
        <f>'[3]Республика Алтай'!AV4</f>
        <v>141</v>
      </c>
      <c r="D33" s="58">
        <f>'[3]Республика Алтай'!AW4</f>
        <v>135</v>
      </c>
      <c r="E33" s="59">
        <f t="shared" si="4"/>
        <v>4.4444444444444429</v>
      </c>
    </row>
    <row r="34" spans="1:5" ht="30" customHeight="1" x14ac:dyDescent="0.2">
      <c r="A34" s="68" t="s">
        <v>96</v>
      </c>
      <c r="B34" s="68"/>
      <c r="C34" s="58">
        <f>'[3]Республика Алтай'!AX4</f>
        <v>115</v>
      </c>
      <c r="D34" s="58">
        <f>'[3]Республика Алтай'!AY4</f>
        <v>116</v>
      </c>
      <c r="E34" s="59">
        <f t="shared" si="4"/>
        <v>-0.86206896551723844</v>
      </c>
    </row>
    <row r="35" spans="1:5" ht="20.25" x14ac:dyDescent="0.2">
      <c r="A35" s="68" t="s">
        <v>97</v>
      </c>
      <c r="B35" s="68"/>
      <c r="C35" s="58">
        <f>'[3]Республика Алтай'!AZ4</f>
        <v>161</v>
      </c>
      <c r="D35" s="58">
        <f>'[3]Республика Алтай'!BA4</f>
        <v>145</v>
      </c>
      <c r="E35" s="59">
        <f t="shared" si="4"/>
        <v>11.034482758620683</v>
      </c>
    </row>
    <row r="36" spans="1:5" ht="33.75" customHeight="1" x14ac:dyDescent="0.2">
      <c r="A36" s="68" t="s">
        <v>98</v>
      </c>
      <c r="B36" s="68"/>
      <c r="C36" s="58">
        <f>'[3]Республика Алтай'!BB4</f>
        <v>121</v>
      </c>
      <c r="D36" s="58">
        <f>'[3]Республика Алтай'!BC4</f>
        <v>110</v>
      </c>
      <c r="E36" s="59">
        <f t="shared" si="4"/>
        <v>10</v>
      </c>
    </row>
    <row r="37" spans="1:5" ht="20.25" x14ac:dyDescent="0.2">
      <c r="A37" s="68" t="s">
        <v>99</v>
      </c>
      <c r="B37" s="68"/>
      <c r="C37" s="58">
        <f>'[3]Республика Алтай'!BD4</f>
        <v>824</v>
      </c>
      <c r="D37" s="58">
        <f>'[3]Республика Алтай'!BE4</f>
        <v>827</v>
      </c>
      <c r="E37" s="59">
        <f t="shared" si="4"/>
        <v>-0.36275695284159326</v>
      </c>
    </row>
    <row r="38" spans="1:5" ht="20.25" customHeight="1" x14ac:dyDescent="0.2">
      <c r="A38" s="68" t="s">
        <v>100</v>
      </c>
      <c r="B38" s="68"/>
      <c r="C38" s="58">
        <f>'[3]Республика Алтай'!BF4</f>
        <v>544</v>
      </c>
      <c r="D38" s="58">
        <f>'[3]Республика Алтай'!BG4</f>
        <v>486</v>
      </c>
      <c r="E38" s="59">
        <f t="shared" si="4"/>
        <v>11.934156378600818</v>
      </c>
    </row>
    <row r="39" spans="1:5" ht="19.5" customHeight="1" x14ac:dyDescent="0.2">
      <c r="A39" s="60"/>
      <c r="B39" s="60" t="s">
        <v>101</v>
      </c>
      <c r="C39" s="61">
        <f>C38/C37*100</f>
        <v>66.019417475728162</v>
      </c>
      <c r="D39" s="61">
        <f>D38/D37*100</f>
        <v>58.76662636033857</v>
      </c>
      <c r="E39" s="62">
        <f>C39*100/D39-100</f>
        <v>12.341683646969528</v>
      </c>
    </row>
    <row r="40" spans="1:5" ht="32.25" customHeight="1" x14ac:dyDescent="0.2">
      <c r="A40" s="68" t="s">
        <v>102</v>
      </c>
      <c r="B40" s="68"/>
      <c r="C40" s="58">
        <f>'[3]Республика Алтай'!BH4</f>
        <v>87</v>
      </c>
      <c r="D40" s="58">
        <f>'[3]Республика Алтай'!BI4</f>
        <v>99</v>
      </c>
      <c r="E40" s="59">
        <f t="shared" ref="E40:E41" si="5">C40*100/D40-100</f>
        <v>-12.121212121212125</v>
      </c>
    </row>
    <row r="41" spans="1:5" ht="20.25" customHeight="1" x14ac:dyDescent="0.2">
      <c r="A41" s="68" t="s">
        <v>103</v>
      </c>
      <c r="B41" s="68"/>
      <c r="C41" s="58">
        <f>'[3]Республика Алтай'!BJ4</f>
        <v>155</v>
      </c>
      <c r="D41" s="58">
        <f>'[3]Республика Алтай'!BK4</f>
        <v>102</v>
      </c>
      <c r="E41" s="59">
        <f t="shared" si="5"/>
        <v>51.960784313725497</v>
      </c>
    </row>
    <row r="42" spans="1:5" ht="34.5" customHeight="1" x14ac:dyDescent="0.2">
      <c r="A42" s="68" t="s">
        <v>104</v>
      </c>
      <c r="B42" s="68"/>
      <c r="C42" s="58">
        <f>'[3]Республика Алтай'!BL4</f>
        <v>1</v>
      </c>
      <c r="D42" s="58">
        <f>'[3]Республика Алтай'!BM4</f>
        <v>0</v>
      </c>
      <c r="E42" s="59">
        <v>100</v>
      </c>
    </row>
    <row r="43" spans="1:5" ht="20.25" x14ac:dyDescent="0.2">
      <c r="A43" s="68" t="s">
        <v>105</v>
      </c>
      <c r="B43" s="68"/>
      <c r="C43" s="58">
        <f>'[3]Республика Алтай'!BN4</f>
        <v>1</v>
      </c>
      <c r="D43" s="58">
        <f>'[3]Республика Алтай'!BO4</f>
        <v>0</v>
      </c>
      <c r="E43" s="59">
        <v>100</v>
      </c>
    </row>
  </sheetData>
  <mergeCells count="40">
    <mergeCell ref="A6:B6"/>
    <mergeCell ref="A1:E1"/>
    <mergeCell ref="A2:E2"/>
    <mergeCell ref="A3:B3"/>
    <mergeCell ref="A4:B4"/>
    <mergeCell ref="A5:B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41.75" customHeight="1" thickBot="1" x14ac:dyDescent="0.3">
      <c r="A3" s="18"/>
      <c r="B3" s="25" t="s">
        <v>155</v>
      </c>
      <c r="C3" s="27" t="s">
        <v>2</v>
      </c>
      <c r="D3" s="25" t="s">
        <v>156</v>
      </c>
      <c r="E3" s="27" t="s">
        <v>2</v>
      </c>
      <c r="F3" s="25" t="s">
        <v>157</v>
      </c>
      <c r="G3" s="27" t="s">
        <v>2</v>
      </c>
      <c r="H3" s="25" t="s">
        <v>158</v>
      </c>
      <c r="I3" s="27" t="s">
        <v>2</v>
      </c>
      <c r="J3" s="25" t="s">
        <v>159</v>
      </c>
      <c r="K3" s="27" t="s">
        <v>2</v>
      </c>
      <c r="L3" s="25" t="s">
        <v>160</v>
      </c>
      <c r="M3" s="27" t="s">
        <v>2</v>
      </c>
      <c r="N3" s="25" t="s">
        <v>161</v>
      </c>
      <c r="O3" s="27" t="s">
        <v>2</v>
      </c>
      <c r="P3" s="25" t="s">
        <v>162</v>
      </c>
      <c r="Q3" s="27" t="s">
        <v>2</v>
      </c>
      <c r="R3" s="25" t="s">
        <v>163</v>
      </c>
      <c r="S3" s="27" t="s">
        <v>2</v>
      </c>
      <c r="T3" s="25" t="s">
        <v>164</v>
      </c>
      <c r="U3" s="27" t="s">
        <v>2</v>
      </c>
      <c r="V3" s="25" t="s">
        <v>165</v>
      </c>
      <c r="W3" s="27" t="s">
        <v>2</v>
      </c>
      <c r="X3" s="26" t="s">
        <v>166</v>
      </c>
      <c r="Y3" s="27" t="s">
        <v>2</v>
      </c>
      <c r="Z3" s="26" t="s">
        <v>167</v>
      </c>
      <c r="AA3" s="27" t="s">
        <v>2</v>
      </c>
      <c r="AB3" s="26" t="s">
        <v>168</v>
      </c>
      <c r="AC3" s="27" t="s">
        <v>2</v>
      </c>
      <c r="AD3" s="26" t="s">
        <v>169</v>
      </c>
      <c r="AE3" s="27" t="s">
        <v>2</v>
      </c>
      <c r="AF3" s="26" t="s">
        <v>170</v>
      </c>
      <c r="AG3" s="27" t="s">
        <v>2</v>
      </c>
      <c r="AH3" s="26" t="s">
        <v>171</v>
      </c>
      <c r="AI3" s="27" t="s">
        <v>2</v>
      </c>
      <c r="AJ3" s="26" t="s">
        <v>172</v>
      </c>
      <c r="AK3" s="27" t="s">
        <v>2</v>
      </c>
      <c r="AL3" s="26" t="s">
        <v>173</v>
      </c>
      <c r="AM3" s="27" t="s">
        <v>2</v>
      </c>
      <c r="AN3" s="26" t="s">
        <v>174</v>
      </c>
      <c r="AO3" s="27" t="s">
        <v>2</v>
      </c>
      <c r="AP3" s="26" t="s">
        <v>175</v>
      </c>
      <c r="AQ3" s="27" t="s">
        <v>2</v>
      </c>
      <c r="AR3" s="26" t="s">
        <v>176</v>
      </c>
      <c r="AS3" s="27" t="s">
        <v>2</v>
      </c>
    </row>
    <row r="4" spans="1:45" ht="64.5" thickBot="1" x14ac:dyDescent="0.25">
      <c r="A4" s="20" t="s">
        <v>24</v>
      </c>
      <c r="B4" s="28">
        <v>533</v>
      </c>
      <c r="C4" s="28">
        <v>262</v>
      </c>
      <c r="D4" s="28">
        <v>65</v>
      </c>
      <c r="E4" s="28">
        <v>52</v>
      </c>
      <c r="F4" s="28">
        <v>6</v>
      </c>
      <c r="G4" s="28">
        <v>24</v>
      </c>
      <c r="H4" s="28">
        <v>0</v>
      </c>
      <c r="I4" s="28">
        <v>0</v>
      </c>
      <c r="J4" s="28">
        <v>17</v>
      </c>
      <c r="K4" s="28">
        <v>26</v>
      </c>
      <c r="L4" s="28">
        <v>50</v>
      </c>
      <c r="M4" s="28">
        <v>52</v>
      </c>
      <c r="N4" s="28">
        <v>10</v>
      </c>
      <c r="O4" s="28">
        <v>6</v>
      </c>
      <c r="P4" s="28">
        <v>10</v>
      </c>
      <c r="Q4" s="28">
        <v>2</v>
      </c>
      <c r="R4" s="28">
        <v>0</v>
      </c>
      <c r="S4" s="28">
        <v>1</v>
      </c>
      <c r="T4" s="28">
        <v>1</v>
      </c>
      <c r="U4" s="28">
        <v>0</v>
      </c>
      <c r="V4" s="28">
        <v>1</v>
      </c>
      <c r="W4" s="28">
        <v>0</v>
      </c>
      <c r="X4" s="28">
        <v>420</v>
      </c>
      <c r="Y4" s="28">
        <v>216</v>
      </c>
      <c r="Z4" s="28">
        <v>26</v>
      </c>
      <c r="AA4" s="28">
        <v>2</v>
      </c>
      <c r="AB4" s="28">
        <v>5</v>
      </c>
      <c r="AC4" s="28">
        <v>9</v>
      </c>
      <c r="AD4" s="28">
        <v>48</v>
      </c>
      <c r="AE4" s="28">
        <v>38</v>
      </c>
      <c r="AF4" s="28">
        <v>44</v>
      </c>
      <c r="AG4" s="28">
        <v>31</v>
      </c>
      <c r="AH4" s="28">
        <v>104</v>
      </c>
      <c r="AI4" s="28">
        <v>78</v>
      </c>
      <c r="AJ4" s="28">
        <v>54</v>
      </c>
      <c r="AK4" s="28">
        <v>26</v>
      </c>
      <c r="AL4" s="28">
        <v>0</v>
      </c>
      <c r="AM4" s="28">
        <v>0</v>
      </c>
      <c r="AN4" s="28">
        <v>3</v>
      </c>
      <c r="AO4" s="28">
        <v>1</v>
      </c>
      <c r="AP4" s="28">
        <v>2</v>
      </c>
      <c r="AQ4" s="28">
        <v>0</v>
      </c>
      <c r="AR4" s="28">
        <v>1</v>
      </c>
      <c r="AS4" s="28">
        <v>0</v>
      </c>
    </row>
    <row r="5" spans="1:45" x14ac:dyDescent="0.2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E30"/>
  <sheetViews>
    <sheetView view="pageBreakPreview" topLeftCell="A10" zoomScale="85" zoomScaleNormal="100" zoomScaleSheetLayoutView="85" workbookViewId="0">
      <selection sqref="A1:E30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74" t="str">
        <f>'[4]Республика Алтай'!A1</f>
        <v>январь-август 2025</v>
      </c>
      <c r="B1" s="74"/>
      <c r="C1" s="74"/>
      <c r="D1" s="74"/>
      <c r="E1" s="74"/>
    </row>
    <row r="2" spans="1:5" ht="15.75" customHeight="1" x14ac:dyDescent="0.2">
      <c r="A2" s="69" t="s">
        <v>177</v>
      </c>
      <c r="B2" s="69"/>
      <c r="C2" s="69"/>
      <c r="D2" s="69"/>
      <c r="E2" s="69"/>
    </row>
    <row r="3" spans="1:5" ht="25.5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ht="20.25" x14ac:dyDescent="0.2">
      <c r="A4" s="68" t="s">
        <v>94</v>
      </c>
      <c r="B4" s="68"/>
      <c r="C4" s="58">
        <f>'[4]Республика Алтай'!B4</f>
        <v>3121</v>
      </c>
      <c r="D4" s="58">
        <f>'[4]Республика Алтай'!C4</f>
        <v>2654</v>
      </c>
      <c r="E4" s="59">
        <f t="shared" ref="E4:E10" si="0">C4*100/D4-100</f>
        <v>17.596081386586292</v>
      </c>
    </row>
    <row r="5" spans="1:5" ht="20.25" x14ac:dyDescent="0.2">
      <c r="A5" s="68" t="s">
        <v>95</v>
      </c>
      <c r="B5" s="68"/>
      <c r="C5" s="58">
        <f>'[4]Республика Алтай'!D4</f>
        <v>580</v>
      </c>
      <c r="D5" s="58">
        <f>'[4]Республика Алтай'!E4</f>
        <v>454</v>
      </c>
      <c r="E5" s="59">
        <f t="shared" si="0"/>
        <v>27.753303964757706</v>
      </c>
    </row>
    <row r="6" spans="1:5" ht="32.25" customHeight="1" x14ac:dyDescent="0.2">
      <c r="A6" s="68" t="s">
        <v>96</v>
      </c>
      <c r="B6" s="68"/>
      <c r="C6" s="58">
        <f>'[4]Республика Алтай'!F4</f>
        <v>511</v>
      </c>
      <c r="D6" s="58">
        <f>'[4]Республика Алтай'!G4</f>
        <v>391</v>
      </c>
      <c r="E6" s="59">
        <f t="shared" si="0"/>
        <v>30.690537084398983</v>
      </c>
    </row>
    <row r="7" spans="1:5" ht="20.25" x14ac:dyDescent="0.2">
      <c r="A7" s="68" t="s">
        <v>97</v>
      </c>
      <c r="B7" s="68"/>
      <c r="C7" s="58">
        <f>'[4]Республика Алтай'!H4</f>
        <v>20</v>
      </c>
      <c r="D7" s="58">
        <f>'[4]Республика Алтай'!I4</f>
        <v>33</v>
      </c>
      <c r="E7" s="59">
        <f t="shared" si="0"/>
        <v>-39.393939393939391</v>
      </c>
    </row>
    <row r="8" spans="1:5" ht="30" customHeight="1" x14ac:dyDescent="0.2">
      <c r="A8" s="68" t="s">
        <v>98</v>
      </c>
      <c r="B8" s="68"/>
      <c r="C8" s="58">
        <f>'[4]Республика Алтай'!J4</f>
        <v>7</v>
      </c>
      <c r="D8" s="58">
        <f>'[4]Республика Алтай'!K4</f>
        <v>19</v>
      </c>
      <c r="E8" s="59">
        <f t="shared" si="0"/>
        <v>-63.157894736842103</v>
      </c>
    </row>
    <row r="9" spans="1:5" ht="20.25" x14ac:dyDescent="0.2">
      <c r="A9" s="68" t="s">
        <v>99</v>
      </c>
      <c r="B9" s="68"/>
      <c r="C9" s="58">
        <f>'[4]Республика Алтай'!L4</f>
        <v>654</v>
      </c>
      <c r="D9" s="58">
        <f>'[4]Республика Алтай'!M4</f>
        <v>551</v>
      </c>
      <c r="E9" s="59">
        <f t="shared" si="0"/>
        <v>18.693284936479131</v>
      </c>
    </row>
    <row r="10" spans="1:5" ht="20.25" customHeight="1" x14ac:dyDescent="0.2">
      <c r="A10" s="68" t="s">
        <v>100</v>
      </c>
      <c r="B10" s="68"/>
      <c r="C10" s="58">
        <f>'[4]Республика Алтай'!N4</f>
        <v>401</v>
      </c>
      <c r="D10" s="58">
        <f>'[4]Республика Алтай'!O4</f>
        <v>374</v>
      </c>
      <c r="E10" s="59">
        <f t="shared" si="0"/>
        <v>7.2192513368983953</v>
      </c>
    </row>
    <row r="11" spans="1:5" ht="19.5" customHeight="1" x14ac:dyDescent="0.2">
      <c r="A11" s="60"/>
      <c r="B11" s="60" t="s">
        <v>101</v>
      </c>
      <c r="C11" s="61">
        <f>C10/C9*100</f>
        <v>61.314984709480122</v>
      </c>
      <c r="D11" s="61">
        <f>D10/D9*100</f>
        <v>67.876588021778588</v>
      </c>
      <c r="E11" s="62">
        <f>C11*100/D11-100</f>
        <v>-9.6669610296161892</v>
      </c>
    </row>
    <row r="12" spans="1:5" ht="32.25" customHeight="1" x14ac:dyDescent="0.2">
      <c r="A12" s="68" t="s">
        <v>102</v>
      </c>
      <c r="B12" s="68"/>
      <c r="C12" s="58">
        <f>'[4]Республика Алтай'!P4</f>
        <v>72</v>
      </c>
      <c r="D12" s="58">
        <f>'[4]Республика Алтай'!Q4</f>
        <v>65</v>
      </c>
      <c r="E12" s="59">
        <f t="shared" ref="E12:E15" si="1">C12*100/D12-100</f>
        <v>10.769230769230774</v>
      </c>
    </row>
    <row r="13" spans="1:5" ht="20.25" customHeight="1" x14ac:dyDescent="0.2">
      <c r="A13" s="68" t="s">
        <v>103</v>
      </c>
      <c r="B13" s="68"/>
      <c r="C13" s="58">
        <f>'[4]Республика Алтай'!R4</f>
        <v>140</v>
      </c>
      <c r="D13" s="58">
        <f>'[4]Республика Алтай'!S4</f>
        <v>105</v>
      </c>
      <c r="E13" s="59">
        <f t="shared" si="1"/>
        <v>33.333333333333343</v>
      </c>
    </row>
    <row r="14" spans="1:5" ht="49.5" customHeight="1" x14ac:dyDescent="0.2">
      <c r="A14" s="68" t="s">
        <v>104</v>
      </c>
      <c r="B14" s="68"/>
      <c r="C14" s="58">
        <f>'[4]Республика Алтай'!T4</f>
        <v>1</v>
      </c>
      <c r="D14" s="58">
        <f>'[4]Республика Алтай'!U4</f>
        <v>1</v>
      </c>
      <c r="E14" s="59">
        <f t="shared" si="1"/>
        <v>0</v>
      </c>
    </row>
    <row r="15" spans="1:5" ht="20.25" x14ac:dyDescent="0.2">
      <c r="A15" s="68" t="s">
        <v>105</v>
      </c>
      <c r="B15" s="68"/>
      <c r="C15" s="58">
        <f>'[4]Республика Алтай'!V4</f>
        <v>1</v>
      </c>
      <c r="D15" s="58">
        <f>'[4]Республика Алтай'!W4</f>
        <v>1</v>
      </c>
      <c r="E15" s="59">
        <f t="shared" si="1"/>
        <v>0</v>
      </c>
    </row>
    <row r="16" spans="1:5" ht="20.25" customHeight="1" x14ac:dyDescent="0.2">
      <c r="A16" s="74"/>
      <c r="B16" s="74"/>
      <c r="C16" s="74"/>
      <c r="D16" s="74"/>
      <c r="E16" s="74"/>
    </row>
    <row r="17" spans="1:5" ht="23.25" customHeight="1" x14ac:dyDescent="0.2">
      <c r="A17" s="69" t="s">
        <v>178</v>
      </c>
      <c r="B17" s="69"/>
      <c r="C17" s="69"/>
      <c r="D17" s="69"/>
      <c r="E17" s="69"/>
    </row>
    <row r="18" spans="1:5" ht="25.5" customHeight="1" x14ac:dyDescent="0.2">
      <c r="A18" s="69" t="s">
        <v>92</v>
      </c>
      <c r="B18" s="69"/>
      <c r="C18" s="67">
        <v>2025</v>
      </c>
      <c r="D18" s="67">
        <v>2024</v>
      </c>
      <c r="E18" s="67" t="s">
        <v>93</v>
      </c>
    </row>
    <row r="19" spans="1:5" ht="17.25" customHeight="1" x14ac:dyDescent="0.2">
      <c r="A19" s="68" t="s">
        <v>94</v>
      </c>
      <c r="B19" s="68"/>
      <c r="C19" s="58">
        <f>'[4]Республика Алтай'!X4</f>
        <v>4166</v>
      </c>
      <c r="D19" s="58">
        <f>'[4]Республика Алтай'!Y4</f>
        <v>3885</v>
      </c>
      <c r="E19" s="59">
        <f t="shared" ref="E19:E25" si="2">C19*100/D19-100</f>
        <v>7.2329472329472395</v>
      </c>
    </row>
    <row r="20" spans="1:5" ht="17.25" customHeight="1" x14ac:dyDescent="0.2">
      <c r="A20" s="68" t="s">
        <v>95</v>
      </c>
      <c r="B20" s="68"/>
      <c r="C20" s="58">
        <f>'[4]Республика Алтай'!Z4</f>
        <v>409</v>
      </c>
      <c r="D20" s="58">
        <f>'[4]Республика Алтай'!AA4</f>
        <v>364</v>
      </c>
      <c r="E20" s="59">
        <f t="shared" si="2"/>
        <v>12.362637362637358</v>
      </c>
    </row>
    <row r="21" spans="1:5" ht="30" customHeight="1" x14ac:dyDescent="0.2">
      <c r="A21" s="68" t="s">
        <v>96</v>
      </c>
      <c r="B21" s="68"/>
      <c r="C21" s="58">
        <f>'[4]Республика Алтай'!AB4</f>
        <v>361</v>
      </c>
      <c r="D21" s="58">
        <f>'[4]Республика Алтай'!AC4</f>
        <v>321</v>
      </c>
      <c r="E21" s="59">
        <f t="shared" si="2"/>
        <v>12.46105919003115</v>
      </c>
    </row>
    <row r="22" spans="1:5" ht="26.25" customHeight="1" x14ac:dyDescent="0.2">
      <c r="A22" s="68" t="s">
        <v>97</v>
      </c>
      <c r="B22" s="68"/>
      <c r="C22" s="58">
        <f>'[4]Республика Алтай'!AD4</f>
        <v>276</v>
      </c>
      <c r="D22" s="58">
        <f>'[4]Республика Алтай'!AE4</f>
        <v>290</v>
      </c>
      <c r="E22" s="59">
        <f t="shared" si="2"/>
        <v>-4.8275862068965552</v>
      </c>
    </row>
    <row r="23" spans="1:5" ht="31.5" customHeight="1" x14ac:dyDescent="0.2">
      <c r="A23" s="68" t="s">
        <v>98</v>
      </c>
      <c r="B23" s="68"/>
      <c r="C23" s="58">
        <f>'[4]Республика Алтай'!AF4</f>
        <v>187</v>
      </c>
      <c r="D23" s="58">
        <f>'[4]Республика Алтай'!AG4</f>
        <v>222</v>
      </c>
      <c r="E23" s="59">
        <f t="shared" si="2"/>
        <v>-15.765765765765764</v>
      </c>
    </row>
    <row r="24" spans="1:5" ht="18" customHeight="1" x14ac:dyDescent="0.2">
      <c r="A24" s="68" t="s">
        <v>99</v>
      </c>
      <c r="B24" s="68"/>
      <c r="C24" s="58">
        <f>'[4]Республика Алтай'!AH4</f>
        <v>904</v>
      </c>
      <c r="D24" s="58">
        <f>'[4]Республика Алтай'!AI4</f>
        <v>839</v>
      </c>
      <c r="E24" s="59">
        <f t="shared" si="2"/>
        <v>7.7473182359952375</v>
      </c>
    </row>
    <row r="25" spans="1:5" ht="18" customHeight="1" x14ac:dyDescent="0.2">
      <c r="A25" s="68" t="s">
        <v>100</v>
      </c>
      <c r="B25" s="68"/>
      <c r="C25" s="58">
        <f>'[4]Республика Алтай'!AJ4</f>
        <v>689</v>
      </c>
      <c r="D25" s="58">
        <f>'[4]Республика Алтай'!AK4</f>
        <v>697</v>
      </c>
      <c r="E25" s="59">
        <f t="shared" si="2"/>
        <v>-1.1477761836441829</v>
      </c>
    </row>
    <row r="26" spans="1:5" ht="19.5" customHeight="1" x14ac:dyDescent="0.2">
      <c r="A26" s="60"/>
      <c r="B26" s="60" t="s">
        <v>101</v>
      </c>
      <c r="C26" s="61">
        <f>C25/C24*100</f>
        <v>76.216814159292028</v>
      </c>
      <c r="D26" s="61">
        <f>D25/D24*100</f>
        <v>83.075089392133492</v>
      </c>
      <c r="E26" s="62">
        <f>C26*100/D26-100</f>
        <v>-8.2555135155724457</v>
      </c>
    </row>
    <row r="27" spans="1:5" ht="33.75" customHeight="1" x14ac:dyDescent="0.2">
      <c r="A27" s="68" t="s">
        <v>102</v>
      </c>
      <c r="B27" s="68"/>
      <c r="C27" s="58">
        <f>'[4]Республика Алтай'!AL4</f>
        <v>109</v>
      </c>
      <c r="D27" s="58">
        <f>'[4]Республика Алтай'!AM4</f>
        <v>107</v>
      </c>
      <c r="E27" s="59">
        <f t="shared" ref="E27:E30" si="3">C27*100/D27-100</f>
        <v>1.8691588785046775</v>
      </c>
    </row>
    <row r="28" spans="1:5" ht="21.75" customHeight="1" x14ac:dyDescent="0.2">
      <c r="A28" s="68" t="s">
        <v>103</v>
      </c>
      <c r="B28" s="68"/>
      <c r="C28" s="58">
        <f>'[4]Республика Алтай'!AN4</f>
        <v>115</v>
      </c>
      <c r="D28" s="58">
        <f>'[4]Республика Алтай'!AO4</f>
        <v>81</v>
      </c>
      <c r="E28" s="59">
        <f t="shared" si="3"/>
        <v>41.975308641975317</v>
      </c>
    </row>
    <row r="29" spans="1:5" ht="32.25" customHeight="1" x14ac:dyDescent="0.2">
      <c r="A29" s="68" t="s">
        <v>104</v>
      </c>
      <c r="B29" s="68"/>
      <c r="C29" s="58">
        <f>'[4]Республика Алтай'!AP4</f>
        <v>4</v>
      </c>
      <c r="D29" s="58">
        <f>'[4]Республика Алтай'!AQ4</f>
        <v>10</v>
      </c>
      <c r="E29" s="59">
        <f t="shared" si="3"/>
        <v>-60</v>
      </c>
    </row>
    <row r="30" spans="1:5" ht="24.75" customHeight="1" x14ac:dyDescent="0.2">
      <c r="A30" s="68" t="s">
        <v>105</v>
      </c>
      <c r="B30" s="68"/>
      <c r="C30" s="58">
        <f>'[4]Республика Алтай'!AR4</f>
        <v>4</v>
      </c>
      <c r="D30" s="58">
        <f>'[4]Республика Алтай'!AS4</f>
        <v>11</v>
      </c>
      <c r="E30" s="59">
        <f t="shared" si="3"/>
        <v>-63.636363636363633</v>
      </c>
    </row>
  </sheetData>
  <mergeCells count="28">
    <mergeCell ref="A6:B6"/>
    <mergeCell ref="A1:E1"/>
    <mergeCell ref="A2:E2"/>
    <mergeCell ref="A3:B3"/>
    <mergeCell ref="A4:B4"/>
    <mergeCell ref="A5:B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04.25" customHeight="1" thickBot="1" x14ac:dyDescent="0.3">
      <c r="A3" s="18"/>
      <c r="B3" s="26" t="s">
        <v>179</v>
      </c>
      <c r="C3" s="27" t="s">
        <v>2</v>
      </c>
      <c r="D3" s="26" t="s">
        <v>180</v>
      </c>
      <c r="E3" s="27" t="s">
        <v>2</v>
      </c>
      <c r="F3" s="26" t="s">
        <v>181</v>
      </c>
      <c r="G3" s="27" t="s">
        <v>2</v>
      </c>
      <c r="H3" s="26" t="s">
        <v>182</v>
      </c>
      <c r="I3" s="27" t="s">
        <v>2</v>
      </c>
      <c r="J3" s="26" t="s">
        <v>183</v>
      </c>
      <c r="K3" s="27" t="s">
        <v>2</v>
      </c>
      <c r="L3" s="26" t="s">
        <v>184</v>
      </c>
      <c r="M3" s="27" t="s">
        <v>2</v>
      </c>
      <c r="N3" s="26" t="s">
        <v>185</v>
      </c>
      <c r="O3" s="27" t="s">
        <v>2</v>
      </c>
      <c r="P3" s="26" t="s">
        <v>186</v>
      </c>
      <c r="Q3" s="27" t="s">
        <v>2</v>
      </c>
      <c r="R3" s="26" t="s">
        <v>187</v>
      </c>
      <c r="S3" s="27" t="s">
        <v>2</v>
      </c>
      <c r="T3" s="26" t="s">
        <v>188</v>
      </c>
      <c r="U3" s="27" t="s">
        <v>2</v>
      </c>
      <c r="V3" s="26" t="s">
        <v>189</v>
      </c>
      <c r="W3" s="27" t="s">
        <v>2</v>
      </c>
      <c r="X3" s="25" t="s">
        <v>190</v>
      </c>
      <c r="Y3" s="27" t="s">
        <v>2</v>
      </c>
      <c r="Z3" s="25" t="s">
        <v>191</v>
      </c>
      <c r="AA3" s="27" t="s">
        <v>2</v>
      </c>
      <c r="AB3" s="25" t="s">
        <v>192</v>
      </c>
      <c r="AC3" s="27" t="s">
        <v>2</v>
      </c>
      <c r="AD3" s="25" t="s">
        <v>193</v>
      </c>
      <c r="AE3" s="27" t="s">
        <v>2</v>
      </c>
      <c r="AF3" s="25" t="s">
        <v>194</v>
      </c>
      <c r="AG3" s="27" t="s">
        <v>2</v>
      </c>
      <c r="AH3" s="25" t="s">
        <v>195</v>
      </c>
      <c r="AI3" s="27" t="s">
        <v>2</v>
      </c>
    </row>
    <row r="4" spans="1:35" ht="39" thickBot="1" x14ac:dyDescent="0.25">
      <c r="A4" s="20" t="s">
        <v>24</v>
      </c>
      <c r="B4" s="21">
        <v>785</v>
      </c>
      <c r="C4" s="21">
        <v>604</v>
      </c>
      <c r="D4" s="21">
        <v>533</v>
      </c>
      <c r="E4" s="21">
        <v>439</v>
      </c>
      <c r="F4" s="21">
        <v>99</v>
      </c>
      <c r="G4" s="21">
        <v>72</v>
      </c>
      <c r="H4" s="21">
        <v>68</v>
      </c>
      <c r="I4" s="21">
        <v>52</v>
      </c>
      <c r="J4" s="21">
        <v>19</v>
      </c>
      <c r="K4" s="21">
        <v>14</v>
      </c>
      <c r="L4" s="21">
        <v>19</v>
      </c>
      <c r="M4" s="21">
        <v>18</v>
      </c>
      <c r="N4" s="21">
        <v>15</v>
      </c>
      <c r="O4" s="21">
        <v>9</v>
      </c>
      <c r="P4" s="21">
        <v>1</v>
      </c>
      <c r="Q4" s="21">
        <v>17</v>
      </c>
      <c r="R4" s="21">
        <v>206</v>
      </c>
      <c r="S4" s="21">
        <v>210</v>
      </c>
      <c r="T4" s="21">
        <v>2</v>
      </c>
      <c r="U4" s="21">
        <v>0</v>
      </c>
      <c r="V4" s="21">
        <v>50</v>
      </c>
      <c r="W4" s="21">
        <v>43</v>
      </c>
      <c r="X4" s="21">
        <v>6</v>
      </c>
      <c r="Y4" s="21">
        <v>8</v>
      </c>
      <c r="Z4" s="21">
        <v>17</v>
      </c>
      <c r="AA4" s="21">
        <v>20</v>
      </c>
      <c r="AB4" s="21">
        <v>0</v>
      </c>
      <c r="AC4" s="21">
        <v>0</v>
      </c>
      <c r="AD4" s="21">
        <v>4</v>
      </c>
      <c r="AE4" s="21">
        <v>2</v>
      </c>
      <c r="AF4" s="21">
        <v>8</v>
      </c>
      <c r="AG4" s="21">
        <v>0</v>
      </c>
      <c r="AH4" s="21">
        <v>1</v>
      </c>
      <c r="AI4" s="21">
        <v>0</v>
      </c>
    </row>
    <row r="5" spans="1:3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39</vt:i4>
      </vt:variant>
    </vt:vector>
  </HeadingPairs>
  <TitlesOfParts>
    <vt:vector size="51" baseType="lpstr">
      <vt:lpstr>Республика Алтай</vt:lpstr>
      <vt:lpstr>Республика Алтай 1</vt:lpstr>
      <vt:lpstr>Республика Алтай (2)</vt:lpstr>
      <vt:lpstr>Республика Алтай 2</vt:lpstr>
      <vt:lpstr>Республика Алтай (3)</vt:lpstr>
      <vt:lpstr>Республика Алтай 3</vt:lpstr>
      <vt:lpstr>Республика Алтай (4)</vt:lpstr>
      <vt:lpstr>Республика Алтай 4</vt:lpstr>
      <vt:lpstr>Республика Алтай (5)</vt:lpstr>
      <vt:lpstr>Республика Алтай 5</vt:lpstr>
      <vt:lpstr>Республика Алтай (6)</vt:lpstr>
      <vt:lpstr>Республика Алтай 6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1'!Основные_20результаты_20работы_202011_2012_20квартал_10</vt:lpstr>
      <vt:lpstr>'Республика Алтай 2'!Основные_20результаты_20работы_202011_2012_20квартал_10</vt:lpstr>
      <vt:lpstr>'Республика Алтай 3'!Основные_20результаты_20работы_202011_2012_20квартал_10</vt:lpstr>
      <vt:lpstr>'Республика Алтай 1'!Основные_20результаты_20работы_202011_2012_20квартал_11</vt:lpstr>
      <vt:lpstr>'Республика Алтай 2'!Основные_20результаты_20работы_202011_2012_20квартал_11</vt:lpstr>
      <vt:lpstr>'Республика Алтай 3'!Основные_20результаты_20работы_202011_2012_20квартал_11</vt:lpstr>
      <vt:lpstr>'Республика Алтай 1'!Основные_20результаты_20работы_202011_2012_20квартал_3</vt:lpstr>
      <vt:lpstr>'Республика Алтай 2'!Основные_20результаты_20работы_202011_2012_20квартал_3</vt:lpstr>
      <vt:lpstr>'Республика Алтай 3'!Основные_20результаты_20работы_202011_2012_20квартал_3</vt:lpstr>
      <vt:lpstr>'Республика Алтай 1'!Основные_20результаты_20работы_202011_2012_20квартал_4</vt:lpstr>
      <vt:lpstr>'Республика Алтай 2'!Основные_20результаты_20работы_202011_2012_20квартал_4</vt:lpstr>
      <vt:lpstr>'Республика Алтай 3'!Основные_20результаты_20работы_202011_2012_20квартал_4</vt:lpstr>
      <vt:lpstr>'Республика Алтай 1'!Основные_20результаты_20работы_202011_2012_20квартал_5</vt:lpstr>
      <vt:lpstr>'Республика Алтай 2'!Основные_20результаты_20работы_202011_2012_20квартал_5</vt:lpstr>
      <vt:lpstr>'Республика Алтай 3'!Основные_20результаты_20работы_202011_2012_20квартал_5</vt:lpstr>
      <vt:lpstr>'Республика Алтай 1'!Основные_20результаты_20работы_202011_2012_20квартал_6</vt:lpstr>
      <vt:lpstr>'Республика Алтай 2'!Основные_20результаты_20работы_202011_2012_20квартал_6</vt:lpstr>
      <vt:lpstr>'Республика Алтай 3'!Основные_20результаты_20работы_202011_2012_20квартал_6</vt:lpstr>
      <vt:lpstr>'Республика Алтай 1'!Основные_20результаты_20работы_202011_2012_20квартал_7</vt:lpstr>
      <vt:lpstr>'Республика Алтай 2'!Основные_20результаты_20работы_202011_2012_20квартал_7</vt:lpstr>
      <vt:lpstr>'Республика Алтай 3'!Основные_20результаты_20работы_202011_2012_20квартал_7</vt:lpstr>
      <vt:lpstr>'Республика Алтай 1'!Основные_20результаты_20работы_202011_2012_20квартал_8</vt:lpstr>
      <vt:lpstr>'Республика Алтай 2'!Основные_20результаты_20работы_202011_2012_20квартал_8</vt:lpstr>
      <vt:lpstr>'Республика Алтай 3'!Основные_20результаты_20работы_202011_2012_20квартал_8</vt:lpstr>
      <vt:lpstr>'Республика Алтай 1'!Основные_20результаты_20работы_202011_2012_20квартал_9</vt:lpstr>
      <vt:lpstr>'Республика Алтай 2'!Основные_20результаты_20работы_202011_2012_20квартал_9</vt:lpstr>
      <vt:lpstr>'Республика Алтай 3'!Основные_20результаты_20работы_202011_2012_20квартал_9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Езенев Айас Валерьевич</cp:lastModifiedBy>
  <dcterms:created xsi:type="dcterms:W3CDTF">2021-04-27T08:23:41Z</dcterms:created>
  <dcterms:modified xsi:type="dcterms:W3CDTF">2025-09-12T01:47:56Z</dcterms:modified>
</cp:coreProperties>
</file>